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ST\Downloads\"/>
    </mc:Choice>
  </mc:AlternateContent>
  <bookViews>
    <workbookView xWindow="0" yWindow="0" windowWidth="13290" windowHeight="12270"/>
  </bookViews>
  <sheets>
    <sheet name="plan" sheetId="2" r:id="rId1"/>
    <sheet name="Indicadores 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9" i="2" l="1"/>
  <c r="O38" i="2"/>
  <c r="P38" i="2"/>
  <c r="O37" i="2"/>
  <c r="P37" i="2"/>
  <c r="P26" i="2"/>
  <c r="P25" i="2"/>
  <c r="O27" i="2"/>
  <c r="O10" i="2"/>
  <c r="O11" i="2"/>
  <c r="O8" i="2"/>
  <c r="O36" i="2"/>
  <c r="P36" i="2"/>
  <c r="O35" i="2"/>
  <c r="P35" i="2"/>
  <c r="O34" i="2"/>
  <c r="P34" i="2"/>
  <c r="O33" i="2"/>
  <c r="P33" i="2"/>
  <c r="O32" i="2"/>
  <c r="P32" i="2"/>
  <c r="P31" i="2"/>
  <c r="O31" i="2"/>
  <c r="P30" i="2"/>
  <c r="O30" i="2"/>
  <c r="P29" i="2"/>
  <c r="O29" i="2"/>
  <c r="P28" i="2"/>
  <c r="O28" i="2"/>
  <c r="O24" i="2"/>
  <c r="P24" i="2"/>
  <c r="O23" i="2"/>
  <c r="P23" i="2"/>
  <c r="O22" i="2"/>
  <c r="P22" i="2"/>
  <c r="O21" i="2"/>
  <c r="P21" i="2"/>
  <c r="O20" i="2"/>
  <c r="P20" i="2"/>
  <c r="O19" i="2"/>
  <c r="P19" i="2"/>
  <c r="O18" i="2"/>
  <c r="P18" i="2"/>
  <c r="O17" i="2"/>
  <c r="P17" i="2"/>
  <c r="O15" i="2"/>
  <c r="P15" i="2"/>
  <c r="O14" i="2"/>
  <c r="P14" i="2"/>
  <c r="O13" i="2"/>
  <c r="P13" i="2"/>
  <c r="O12" i="2" l="1"/>
  <c r="P12" i="2"/>
  <c r="P11" i="2"/>
  <c r="P10" i="2"/>
  <c r="P8" i="2"/>
  <c r="P40" i="2" l="1"/>
  <c r="H26" i="3"/>
  <c r="H28" i="3"/>
  <c r="H30" i="3"/>
  <c r="H32" i="3"/>
  <c r="H34" i="3"/>
  <c r="H36" i="3"/>
  <c r="H38" i="3"/>
  <c r="H40" i="3"/>
  <c r="H42" i="3"/>
  <c r="H44" i="3"/>
  <c r="H46" i="3"/>
  <c r="H48" i="3"/>
  <c r="H50" i="3"/>
  <c r="H52" i="3"/>
  <c r="H54" i="3"/>
  <c r="H56" i="3"/>
  <c r="H58" i="3"/>
  <c r="H60" i="3"/>
  <c r="H62" i="3"/>
  <c r="H64" i="3"/>
  <c r="H22" i="3"/>
  <c r="H24" i="3"/>
  <c r="H20" i="3"/>
  <c r="H18" i="3"/>
  <c r="H16" i="3"/>
  <c r="H14" i="3"/>
  <c r="H11" i="3"/>
  <c r="H9" i="3"/>
  <c r="H7" i="3"/>
  <c r="H5" i="3"/>
  <c r="H66" i="3"/>
  <c r="H76" i="3"/>
  <c r="H72" i="3"/>
  <c r="H74" i="3"/>
  <c r="H70" i="3"/>
  <c r="H68" i="3"/>
  <c r="H82" i="3"/>
  <c r="H80" i="3"/>
  <c r="H78" i="3"/>
  <c r="H86" i="3"/>
  <c r="H88" i="3"/>
  <c r="H90" i="3"/>
  <c r="H84" i="3"/>
  <c r="H92" i="3"/>
  <c r="H94" i="3"/>
  <c r="H96" i="3"/>
  <c r="H98" i="3"/>
  <c r="H100" i="3"/>
  <c r="H102" i="3"/>
  <c r="H104" i="3"/>
  <c r="H106" i="3"/>
  <c r="H108" i="3"/>
  <c r="H110" i="3"/>
  <c r="H112" i="3"/>
</calcChain>
</file>

<file path=xl/comments1.xml><?xml version="1.0" encoding="utf-8"?>
<comments xmlns="http://schemas.openxmlformats.org/spreadsheetml/2006/main">
  <authors>
    <author>Planeacion</author>
  </authors>
  <commentList>
    <comment ref="H25" authorId="0" shapeId="0">
      <text>
        <r>
          <rPr>
            <b/>
            <sz val="9"/>
            <color indexed="81"/>
            <rFont val="Tahoma"/>
            <family val="2"/>
          </rPr>
          <t>Planeacion:</t>
        </r>
        <r>
          <rPr>
            <sz val="9"/>
            <color indexed="81"/>
            <rFont val="Tahoma"/>
            <family val="2"/>
          </rPr>
          <t xml:space="preserve">
POR FAVOR VALIDAR LA FUENTE, NO ENTIENDO A QUE HACE REFERENCIA</t>
        </r>
      </text>
    </comment>
  </commentList>
</comments>
</file>

<file path=xl/sharedStrings.xml><?xml version="1.0" encoding="utf-8"?>
<sst xmlns="http://schemas.openxmlformats.org/spreadsheetml/2006/main" count="412" uniqueCount="231">
  <si>
    <t>METAS PROGRAMADAS</t>
  </si>
  <si>
    <t xml:space="preserve">META ANUAL </t>
  </si>
  <si>
    <t xml:space="preserve">FORMULA </t>
  </si>
  <si>
    <t xml:space="preserve">FECHA ELABORACION </t>
  </si>
  <si>
    <t>MATRIZ DE PROGRAMACION Y EJECUCION PLAN OPERATIVO ANUAL 2021</t>
  </si>
  <si>
    <t xml:space="preserve">FECHA DE APROBACION </t>
  </si>
  <si>
    <t xml:space="preserve">APROBADO POR </t>
  </si>
  <si>
    <t>META TRIM</t>
  </si>
  <si>
    <t>META MEN</t>
  </si>
  <si>
    <t>PORCENTAJE EJECUCION ANUAL</t>
  </si>
  <si>
    <t>METAS CUMPLIDAS</t>
  </si>
  <si>
    <t>NOMBRE DEL ÁREA</t>
  </si>
  <si>
    <t>GERENCIA</t>
  </si>
  <si>
    <t>ELABORÓ:</t>
  </si>
  <si>
    <r>
      <t xml:space="preserve">LINEA ESTRATEGICA </t>
    </r>
    <r>
      <rPr>
        <b/>
        <sz val="11"/>
        <color theme="0" tint="-0.14999847407452621"/>
        <rFont val="Arial"/>
        <family val="2"/>
      </rPr>
      <t>(Plan de desarrollo)</t>
    </r>
  </si>
  <si>
    <t>META PLAN DE DESARROLLO</t>
  </si>
  <si>
    <r>
      <t xml:space="preserve">OBJETIVO </t>
    </r>
    <r>
      <rPr>
        <b/>
        <sz val="11"/>
        <color theme="0" tint="-0.14999847407452621"/>
        <rFont val="Arial"/>
        <family val="2"/>
      </rPr>
      <t>(De su plan de gestión)</t>
    </r>
  </si>
  <si>
    <r>
      <t>PLAN (</t>
    </r>
    <r>
      <rPr>
        <b/>
        <sz val="11"/>
        <color theme="0" tint="-0.14999847407452621"/>
        <rFont val="Arial"/>
        <family val="2"/>
      </rPr>
      <t>Como va a cumplir el objetivo, cada objetivo debe tener como minimo 2 planes)</t>
    </r>
  </si>
  <si>
    <r>
      <t>NOMBRE DEL INDICADOR</t>
    </r>
    <r>
      <rPr>
        <b/>
        <sz val="11"/>
        <color theme="0" tint="-0.14999847407452621"/>
        <rFont val="Arial"/>
        <family val="2"/>
      </rPr>
      <t xml:space="preserve"> (Mide la meta)</t>
    </r>
  </si>
  <si>
    <r>
      <t xml:space="preserve">FUENTE </t>
    </r>
    <r>
      <rPr>
        <b/>
        <sz val="11"/>
        <color theme="0" tint="-0.14999847407452621"/>
        <rFont val="Arial"/>
        <family val="2"/>
      </rPr>
      <t>(Hace referencia al documento donde se puede verificar el cumplimiento)</t>
    </r>
  </si>
  <si>
    <r>
      <t xml:space="preserve">METAS QUE DAN CUMPLIMIENTO AL PLAN </t>
    </r>
    <r>
      <rPr>
        <b/>
        <sz val="11"/>
        <color theme="0" tint="-0.14999847407452621"/>
        <rFont val="Arial"/>
        <family val="2"/>
      </rPr>
      <t>(Minimo 2 por plan- se pueden incluir productos)</t>
    </r>
  </si>
  <si>
    <t>PLAN OPERATIVO POR ARÉA</t>
  </si>
  <si>
    <r>
      <t xml:space="preserve">PERIODICIDAD DE SEGUIMIENTO </t>
    </r>
    <r>
      <rPr>
        <b/>
        <sz val="11"/>
        <color theme="0" tint="-0.14999847407452621"/>
        <rFont val="Arial"/>
        <family val="2"/>
      </rPr>
      <t>(Depende de cada indicador)</t>
    </r>
  </si>
  <si>
    <t>CUMPLIMIENTO</t>
  </si>
  <si>
    <t>EJECUCION ESPERADA MOMENTO SEGUIMIENTO</t>
  </si>
  <si>
    <r>
      <t>EJECUCION REAL</t>
    </r>
    <r>
      <rPr>
        <b/>
        <sz val="11"/>
        <color theme="0" tint="-0.14999847407452621"/>
        <rFont val="Arial"/>
        <family val="2"/>
      </rPr>
      <t>(Que porcentaje va de cumplimiento)</t>
    </r>
  </si>
  <si>
    <t>DIFERENCIA</t>
  </si>
  <si>
    <t>OBSERVACIONES Y / O RECOMENDACIONES</t>
  </si>
  <si>
    <t xml:space="preserve">FORMATO </t>
  </si>
  <si>
    <t xml:space="preserve">Desarrollo Administrativo </t>
  </si>
  <si>
    <t>Diseño e implementación de politica de Seguridad y Salud en el trabajo vigencia 2021</t>
  </si>
  <si>
    <t xml:space="preserve">Cumplimento </t>
  </si>
  <si>
    <t>NA</t>
  </si>
  <si>
    <t>Socialización de Politica de seguridad y salud en el trabajo  con el COPASST y aprobacion de la politica de seguridad y salud en el trabajo por parte de la Gerencia.</t>
  </si>
  <si>
    <t xml:space="preserve">Publicación de la politica de seguridad y salud en el trabajo en las diferentes areas de la E.S.E CRIB donde se tenga presencia de personal. </t>
  </si>
  <si>
    <t xml:space="preserve">Cumplimiento </t>
  </si>
  <si>
    <t xml:space="preserve">Anual </t>
  </si>
  <si>
    <t xml:space="preserve">Seguimiento a la ejecución de la politica de seguridad y salud en el trabajo para la vigencia 2021 </t>
  </si>
  <si>
    <t>Realizar la gestion integral del plan de SST</t>
  </si>
  <si>
    <t xml:space="preserve">Diseñar y actualizar subprogramas del sistema de gestión de seguridad y salud en el trabajo para establecer los lineamientos y parámetros a seguir en la implementación del SG-SST para alcanzar las metas propuestas. </t>
  </si>
  <si>
    <t xml:space="preserve">Auditoria por parte de la Gerencia al cumplimiento de los objetivos de la politica de seguridad y salud en el trabajo </t>
  </si>
  <si>
    <t xml:space="preserve">Auditoria por parte de la ARL y el ministerio del trabajo  al cumplimiento de los objetivos de la politica de seguridad y salud en el trabajo </t>
  </si>
  <si>
    <t xml:space="preserve">Politica de seguridad y salud en el trabajo auditada </t>
  </si>
  <si>
    <t xml:space="preserve">Informe de auditoria por parte de gerencia </t>
  </si>
  <si>
    <t>Informe de auditoria por parte de ARL y reporte en la pagina del ministerio del trabajo</t>
  </si>
  <si>
    <t>Revisión y actualización de la  Matriz para realizar perfiles sociodemograficos del personal viculado laboralmente con la Empresa Social del Estado Centro Integral de Rehabilitacion dce Boyacá</t>
  </si>
  <si>
    <t>Revisión y actualización de formato, aplicación de Encuesta perfil socio demografico  a los trabajadores de la Empresa Social del Estado Centro de Rehabilitación  Integral de Boyacá</t>
  </si>
  <si>
    <t xml:space="preserve">Alimentacion de matriz de perfil sociodemogradfico y diagnostico e interpretación de la información recolectada. </t>
  </si>
  <si>
    <t xml:space="preserve">Validación de Matriz de Perfil Socio demografico </t>
  </si>
  <si>
    <t xml:space="preserve">Matriz de Perfil sociodemografico actualizada </t>
  </si>
  <si>
    <t>Seguimiento</t>
  </si>
  <si>
    <t>Matriz de perfil sociodemografico</t>
  </si>
  <si>
    <t>Revisión reglamento interno del trabajo.</t>
  </si>
  <si>
    <t xml:space="preserve">Publicación del reglamento interno del trabajo en los diferentes lugares donde se tenga presencia </t>
  </si>
  <si>
    <t>Revisión, actualización y Socialización reglamento de Higuiene y seguridad industrial  con el COPAAST</t>
  </si>
  <si>
    <t>Divulgacion del reglamento de higuiene y seguridad  insdustrial</t>
  </si>
  <si>
    <t xml:space="preserve">Implementar actividades de promoción y prevención de los diferentes peligros y riesgos identificados en la aplicación de los subprogramas del sistema de gestión de seguridad y Salud en el trabajo (SG-SST), mejorando la calidad en las diferentes áreas de trabajo donde se llevan a cabo los procesos productivos de la institución donde se requiere la interacción del personal. </t>
  </si>
  <si>
    <t xml:space="preserve">Diseño programa de capacitación y entenamiento de seguridad y salud en en el trabajo </t>
  </si>
  <si>
    <t>Cronograma de Capacitaciones de SST&amp;GA</t>
  </si>
  <si>
    <t xml:space="preserve">Actualización Matriz de Identificación de peligros , evaluación y valoración de los riesgos </t>
  </si>
  <si>
    <t xml:space="preserve">Diseño programa de medicina preventiva </t>
  </si>
  <si>
    <t>Manejo de historias clinicas autorización (carta de manejo de historias clinicas de la IPS responsable de realizar los examenes ocupacionales)</t>
  </si>
  <si>
    <t>Aplicación Bateria para prevención del riesgo Psicosocial</t>
  </si>
  <si>
    <t xml:space="preserve">Diseño programa de trabajo seguro en alturas </t>
  </si>
  <si>
    <t xml:space="preserve">Revisión y actualización  de Plan Hospitalario de Emergencias </t>
  </si>
  <si>
    <t xml:space="preserve">Cronograma de inducciones y Reinducciones </t>
  </si>
  <si>
    <t xml:space="preserve">Revisión y Socialización del Reglamento interno del trabajo con todo el personal de la Empresa Social del Estado Centro de Rehabilitación integral de Boyacá </t>
  </si>
  <si>
    <t>Revisión, aprobación y Publicación del reglamento de higuiene  y seguridad  industrial</t>
  </si>
  <si>
    <t xml:space="preserve">Trimestral </t>
  </si>
  <si>
    <t xml:space="preserve">Formato de asistencia a inducción y evaluación de la inducción </t>
  </si>
  <si>
    <t xml:space="preserve">Formato de asistencia a capacitación </t>
  </si>
  <si>
    <t xml:space="preserve">Articulación de profesiograma con el manual de funciones de los diferentes perfiles laborales con los que cuenta la Empresa Social del Estado Centro de rehabilitación Integral de Boyacá </t>
  </si>
  <si>
    <t xml:space="preserve">Diseño matriz seguimiento de ausentismo Laboral </t>
  </si>
  <si>
    <t xml:space="preserve">Carta de IPS contratada frente al manejo de las historias Clinicas </t>
  </si>
  <si>
    <t xml:space="preserve">Carta firmada por el representante legal de la IPS contratada </t>
  </si>
  <si>
    <t xml:space="preserve">Revisión programa de auditoria </t>
  </si>
  <si>
    <t xml:space="preserve">Diseño programa de gestión del cambio </t>
  </si>
  <si>
    <t xml:space="preserve">Diseño programa de Higuiene  Industrial </t>
  </si>
  <si>
    <t xml:space="preserve">Diseño  manual de gestión de contratistas, subcontratistas y proveedores </t>
  </si>
  <si>
    <t xml:space="preserve">Diseño programa de seguridad Industrial </t>
  </si>
  <si>
    <t xml:space="preserve">Diseño y aprobación del programa de seguridad industrial </t>
  </si>
  <si>
    <t>Diseño y aprobación del programa de gestión del cambio</t>
  </si>
  <si>
    <t xml:space="preserve">Revisión y aprobación del programa auditoria del sistema de gestión de seguridad y salud en el trabajo </t>
  </si>
  <si>
    <t>Diseño y aprobación del manual de gestión de contratistas, subcontratistas y proveedores</t>
  </si>
  <si>
    <t xml:space="preserve">Diseño y aprobación del programa de Higuiene Industrial </t>
  </si>
  <si>
    <t xml:space="preserve">Revisión y aprobación del Plan Hospitalario de emergencias  </t>
  </si>
  <si>
    <t xml:space="preserve">Diseño y aprobación del programa del programa de trabajo Seguro en alturas  </t>
  </si>
  <si>
    <t>Participación de los trabajadores de la Empresa Social del Estado Centro de Rehabilitación Integral de Boyacá</t>
  </si>
  <si>
    <t xml:space="preserve">Revisión de Matriz de identificación de Peligros, evaluacion y valoración de peligros </t>
  </si>
  <si>
    <t xml:space="preserve">Seguimiento ausentismo laboral </t>
  </si>
  <si>
    <t xml:space="preserve">Diligenciamiento de matriz de ausentismo laboral </t>
  </si>
  <si>
    <t xml:space="preserve">Cumplimineto </t>
  </si>
  <si>
    <t xml:space="preserve">Programa de inspecciones de seguridad </t>
  </si>
  <si>
    <t xml:space="preserve">Cronograma de inspecciones de seguridad </t>
  </si>
  <si>
    <t xml:space="preserve">Trabajo seguro en alturas </t>
  </si>
  <si>
    <t>Validación certificado en alturas, inspección de equipo, analisis de trabajo seguro, firma de permiso de trabajo.</t>
  </si>
  <si>
    <t xml:space="preserve">Implementación  de manual de subcontratistas </t>
  </si>
  <si>
    <t xml:space="preserve">Socialización de manual de subcontratistas, contratistas y visitantes, aplicación de evaluaciones iniciales, seguimiento al cumplimiento del manual. </t>
  </si>
  <si>
    <t xml:space="preserve">Implemetación de actividades de intervención según el diagnostico del Psicologo laboral frente a la aplicación de riesgo psicosocial. </t>
  </si>
  <si>
    <t xml:space="preserve">Registro de aplicación de bateria de riesgo psicosocial </t>
  </si>
  <si>
    <t>N° total de actividades ejecutadas / N° total de Actividades Planeadas * 100</t>
  </si>
  <si>
    <t xml:space="preserve">Soportes de realización de actividades e informes de las mismas. </t>
  </si>
  <si>
    <t xml:space="preserve">Aplicación de actividades para el fomento de ambientes laborales saludables. </t>
  </si>
  <si>
    <t xml:space="preserve">Implementación del programa de higuiene industrial </t>
  </si>
  <si>
    <t>N° total de inspecciones realizadas / N° total de puestos de trabajo * 100</t>
  </si>
  <si>
    <t xml:space="preserve">Informe de ergonomia de los puestos de trabajo inpeccionados </t>
  </si>
  <si>
    <t xml:space="preserve">Adecuación de puestos según recomendaciones emitidas por el ergonomo en las inspecciones </t>
  </si>
  <si>
    <t>N° total de puestos de trabajo adecuados según recomendaciones ergonomicas  / N° total de puestos de trabajo inspeccionados * 100</t>
  </si>
  <si>
    <t>Informe de adecuación y entrega de puestos de trabajo dando cumplimiento a las recomendaciones del ergonomo.</t>
  </si>
  <si>
    <t>Socialización del Programa de Reporte e investicación de AT, IT y EL con el COPASST</t>
  </si>
  <si>
    <t xml:space="preserve">Diligenciamiento de reportes de AT, IT y EL, investigación de AT,IT y EL, diligenciamiento Matriz de accidentalidad. </t>
  </si>
  <si>
    <t xml:space="preserve">Actualización e implementación del Programa de Reporte e investicación de AT, IT y EL </t>
  </si>
  <si>
    <t xml:space="preserve">Acta de COPASST con el registro de socializacion del programa de reporte e investigación de AT, IT y EL. </t>
  </si>
  <si>
    <t>Furat</t>
  </si>
  <si>
    <t xml:space="preserve">Formato de lección aprendida </t>
  </si>
  <si>
    <t>N° total de lecciones aprendidas aplicadas / N° total de lecciones aprendidas propuestas * 100</t>
  </si>
  <si>
    <t xml:space="preserve">Acta de reunion de COPASST espicificando la socialización del programa de reporte e investigación de AT, IT y EL </t>
  </si>
  <si>
    <t xml:space="preserve">Implementación Plan Hospitalario de Emergencias </t>
  </si>
  <si>
    <t xml:space="preserve">Socialización del Plan hospitalario de emergencias con todo la población trabajadora de la E.S.E CRIB </t>
  </si>
  <si>
    <t xml:space="preserve">Consolidación de la Brigada de Emergencia de la E.S.E CRIB </t>
  </si>
  <si>
    <t>Simulacros de emergencias</t>
  </si>
  <si>
    <t>Inspecciones de camillas botiquines y extintores en todas las areas de la E.S.E CRIB</t>
  </si>
  <si>
    <t xml:space="preserve">Acta de consolidación y programad de formación de la brigada de emergencias. </t>
  </si>
  <si>
    <t xml:space="preserve">Soportes firmados </t>
  </si>
  <si>
    <t>Formatos e informes de aplicación de simulacros</t>
  </si>
  <si>
    <t>N° total de inspecciones realzadas /  N° total de inspecciones planeadas * 100</t>
  </si>
  <si>
    <t>Establecer periodicidad de las auditorias internas del SG-SST</t>
  </si>
  <si>
    <t xml:space="preserve">Seguimiento a los hallazgos encotrados </t>
  </si>
  <si>
    <t xml:space="preserve">Implementación  programa de auditoria </t>
  </si>
  <si>
    <t>Identificar alteraciones y riesgos para la salud de los trabajadores a través de los exámenes médicos, clínicos y paraclínicos para admisión, ubicación según aptitudes, periódicos ocupacionales, cambios de ocupación, reingreso al trabajo, retiro y otras situaciones.</t>
  </si>
  <si>
    <t>Digitación Matriz de Examenes ocupaciones</t>
  </si>
  <si>
    <t>Diagnostico Condiciones de Salud por parte de la IPS contratada</t>
  </si>
  <si>
    <t xml:space="preserve">Seguimiento a las restricciones y recomendaciones de los examenes medicos. </t>
  </si>
  <si>
    <t>Implementación de actividades de promoción y prevención de la salud de los trabajadores según el diagnostico de las condiciones de salud de los trabajadores de la E.S.E CRIB</t>
  </si>
  <si>
    <t xml:space="preserve">Implementación  Sistema de vigilancia Epidemiologica de os trabajadores de la E.S:E CRIB </t>
  </si>
  <si>
    <t>Anual</t>
  </si>
  <si>
    <t xml:space="preserve">Consolidado de Matriz de examenes medicos ocupacionales </t>
  </si>
  <si>
    <t xml:space="preserve">Informe de condiciones de Salud entregado por la IPS </t>
  </si>
  <si>
    <t xml:space="preserve">Carta de comunicación y entrega de restricciones y recomendaciones de Examenes medicos ocupacionales. </t>
  </si>
  <si>
    <t>Informe de consolidado de matriz examenes ocupacionales</t>
  </si>
  <si>
    <t>N° de Actividades de promoción y prevención ejecutadas / N° de Actividades de promoción y prevención planeadas * 100%</t>
  </si>
  <si>
    <t>Soportes de ejecución de actividades</t>
  </si>
  <si>
    <t>Aplicar los indicadores de estructura, proceso y resultado del sistema de gestión de seguridad y salud en el trabajo (SG-SST), para generar un proceso de mejora continua del sistema.</t>
  </si>
  <si>
    <t xml:space="preserve">Aplicación de indicadores de estructura, proceso y resultado </t>
  </si>
  <si>
    <t>Establecer fichas tecnicas de indicadores de estructura, proceso y resultado</t>
  </si>
  <si>
    <t xml:space="preserve">Auditoria de cumplimiento de indicadores </t>
  </si>
  <si>
    <t>Elaborar y mantener actualizadas las estadísticas de morbilidad y mortalidad de los trabajadores e investigar las posibles relaciones con sus actividades.</t>
  </si>
  <si>
    <t>Consolidado de matriz de AT,IT y EL, Consolidado de matriz ausentismo Laboral</t>
  </si>
  <si>
    <t xml:space="preserve">Seguimiento de indicadores de frecuencia, prevalencia, incidencia, morbilidad, y mortalidad de la matriz de AT, IT y EL </t>
  </si>
  <si>
    <t>Seguimiento de indicadores de frecuencia, prevalencia, incidencia, morbilidad, y mortalidad de la matriz de ausentismo laboral</t>
  </si>
  <si>
    <t xml:space="preserve">Informe de interpretación de indicadores </t>
  </si>
  <si>
    <t>Graficas de indicadores</t>
  </si>
  <si>
    <t>N° total de ausencias registradas /  N°ausencias presentadas * 100</t>
  </si>
  <si>
    <t xml:space="preserve">Informe de revisión e interpretación de indicadores </t>
  </si>
  <si>
    <t>Divulgación y evaluación de la politica de seguridad y salud en el trabajo  a los colaboradores E.S.E CRIB.</t>
  </si>
  <si>
    <t>Diseño programa de Inducción, reinducción de personal de SST</t>
  </si>
  <si>
    <t>Revision y aprobación del programa de Inducción y reinducción de SST de personal de la empresa Social del Estado Centro de Rehabilitación Integral de Boyacá.</t>
  </si>
  <si>
    <t xml:space="preserve">Inspecciones de puesto de trabajo con enfasis en riesgo ergonomico </t>
  </si>
  <si>
    <t>&lt;= 15%</t>
  </si>
  <si>
    <t>&lt;=30%</t>
  </si>
  <si>
    <t>N° de accidentes de trabajo en funcionarios en la vigencia/Total de trabajadores (funcionarios)</t>
  </si>
  <si>
    <t xml:space="preserve">Implementación de acciones correctivas y preventivas identificadas en las investigación de AT, IT y EL </t>
  </si>
  <si>
    <t>N°  de funcionarios a los que se les entregó el examén ocupacional / N° total de funcionarios</t>
  </si>
  <si>
    <t>N° total de siniestros reportados en la matriz /  N° total de sinistros ocurridos * 100</t>
  </si>
  <si>
    <t xml:space="preserve">PORCENTAJE DE AVANCE </t>
  </si>
  <si>
    <t xml:space="preserve">Asesor SST- Karol Coronado </t>
  </si>
  <si>
    <t xml:space="preserve">De acuerdo a Cirdular 064 de 2020 del  Mintrabajo se prohibe la aplicación de la bateria de riesgo psicosocial. </t>
  </si>
  <si>
    <t xml:space="preserve">Se debe realizar en diciembre </t>
  </si>
  <si>
    <t>OBSERVACIONES PLANEACIÓN</t>
  </si>
  <si>
    <t xml:space="preserve">Formatos de inspecciones debidamente diligenciado  y firmado </t>
  </si>
  <si>
    <t xml:space="preserve">Asesor de SST </t>
  </si>
  <si>
    <t xml:space="preserve">Actualizar perfil Sociodemografico </t>
  </si>
  <si>
    <t xml:space="preserve">Implementación de programa de medicina preventiva </t>
  </si>
  <si>
    <t xml:space="preserve">Matriz seguimiento de ausentismo Laboral </t>
  </si>
  <si>
    <t>Matriz de Examenes ocupaciones</t>
  </si>
  <si>
    <t xml:space="preserve">Informe de impacto de indicadores </t>
  </si>
  <si>
    <t>Informe de impacto de indicadores</t>
  </si>
  <si>
    <t xml:space="preserve">Implementación programa de seguridad Industrial </t>
  </si>
  <si>
    <t xml:space="preserve">Implementación del programa de seguridad industrial </t>
  </si>
  <si>
    <t>Actualización de la  Matriz perfiles sociodemograficos del personal viculado laboralmente con la Empresa Social del Estado Centro Integral de Rehabilitacion dce Boyacá</t>
  </si>
  <si>
    <t>N° total de evaluaciones aprobadas / N° total de evaluaciones aplicadas  *100</t>
  </si>
  <si>
    <t xml:space="preserve">Implementación del programa de Inducción, reinducción de personal de SST, Capacitación y entenamiento de seguridad y salud en en el trabajo </t>
  </si>
  <si>
    <t xml:space="preserve">Aprobación y socialización manual de gestión de contratistas, subcontratistas y proveedores </t>
  </si>
  <si>
    <t>Aprobación y socialización del manual de gestión de contratistas, subcontratistas y proveedores</t>
  </si>
  <si>
    <t xml:space="preserve">Informe de ausentismo laboral por causa medica de los funcionarios de la ESE CRIB </t>
  </si>
  <si>
    <t xml:space="preserve">Formato de capacitación y evaluaciones </t>
  </si>
  <si>
    <t xml:space="preserve">Aplicación de herramienta para diagnostico de Clima Organizacional </t>
  </si>
  <si>
    <t>N° total de encuentas respondidas  / N° total de trabajadores de la E.S.E CRIB  * 100</t>
  </si>
  <si>
    <t>Furel</t>
  </si>
  <si>
    <t>N° de enfermedades laborales en colaboradores en la vigencia/Total de colaboradores</t>
  </si>
  <si>
    <t>Aplicar los indicadores de estructura, proceso y resultado, compartiva de impacto del SG-SST con la vigencia 2021</t>
  </si>
  <si>
    <t>Implementar actividades de intervención de los factores de riesgo Psicosocial, Ergonómico y Biológico en el marco del Sistema de Gestión en Salud y Seguridad en el Trabajo de la Empresa Social del Estado Centro Integral de Rehabilitación de Boyacá de tal manera que se generen ambientes saludables de trabajo y se controlen los peligros y prevenir los riesgos presentes en la institución, promover la mejora continua, prevenir condiciones que puedan afectar el bienestar de los trabajadores y la productividad.</t>
  </si>
  <si>
    <t xml:space="preserve">N° de lineamientos de la política del SG-SST implementados / Total de lineamientos del SG-SST </t>
  </si>
  <si>
    <t>Cumplimiento  de la Política ARL</t>
  </si>
  <si>
    <t>Cumplimiento de la política gerencia</t>
  </si>
  <si>
    <t>N° de inspecciones ejecutadas / Total de inspecciones planeadas</t>
  </si>
  <si>
    <t>Cronograma de inspecciones</t>
  </si>
  <si>
    <t xml:space="preserve">N° de planes de mejoramiento cerrados / N° planes de mejoramiento planteados </t>
  </si>
  <si>
    <t>Planes de mejoramiento</t>
  </si>
  <si>
    <t xml:space="preserve">Implementación de actividades de intervención según el resultado de la encuesta de clima laboral </t>
  </si>
  <si>
    <t>2  SIMULACROS EN EL AÑO</t>
  </si>
  <si>
    <r>
      <rPr>
        <b/>
        <sz val="11"/>
        <color theme="1"/>
        <rFont val="Arial"/>
        <family val="2"/>
      </rPr>
      <t>FECHA:</t>
    </r>
    <r>
      <rPr>
        <sz val="11"/>
        <color theme="1"/>
        <rFont val="Arial"/>
        <family val="2"/>
      </rPr>
      <t xml:space="preserve"> 31/01/2022</t>
    </r>
  </si>
  <si>
    <r>
      <rPr>
        <b/>
        <sz val="11"/>
        <color theme="1"/>
        <rFont val="Arial"/>
        <family val="2"/>
      </rPr>
      <t>VERSION</t>
    </r>
    <r>
      <rPr>
        <sz val="11"/>
        <color theme="1"/>
        <rFont val="Arial"/>
        <family val="2"/>
      </rPr>
      <t>: 2</t>
    </r>
  </si>
  <si>
    <r>
      <rPr>
        <b/>
        <sz val="11"/>
        <color theme="1"/>
        <rFont val="Arial"/>
        <family val="2"/>
      </rPr>
      <t>CODIGO: F-</t>
    </r>
    <r>
      <rPr>
        <sz val="11"/>
        <color theme="1"/>
        <rFont val="Arial"/>
        <family val="2"/>
      </rPr>
      <t>DE-PE-07</t>
    </r>
  </si>
  <si>
    <t xml:space="preserve">Cumplimiento de la actualización de la Matriz del perfil sociodemografico. </t>
  </si>
  <si>
    <t xml:space="preserve">Adherencia a la inducción y reinducción </t>
  </si>
  <si>
    <t xml:space="preserve">Cumplimiento de la actualización de la Matriz de ausentismo. </t>
  </si>
  <si>
    <t xml:space="preserve">Cumplimiento carta de manejo de las historias clinicas por parte de la IPS </t>
  </si>
  <si>
    <t xml:space="preserve">Cumplimiento de las inspecciones </t>
  </si>
  <si>
    <t xml:space="preserve">Cumplimiento de los planes de mejora </t>
  </si>
  <si>
    <t xml:space="preserve">Adherencia del manual de contratistas, subcontratsitas  y proveedores. </t>
  </si>
  <si>
    <t xml:space="preserve">Cumplimiento de la aplicación de las encuentas de clima organizacional </t>
  </si>
  <si>
    <t xml:space="preserve">Cumplimiento de la ejecución de las actividades para intervención de clima laboral </t>
  </si>
  <si>
    <t xml:space="preserve">Cumplimiento de la ejecución de las actividades para fomentar los ambientes laborales saludables. </t>
  </si>
  <si>
    <t xml:space="preserve">Cumplimiento de interpretación de indicadores  </t>
  </si>
  <si>
    <t xml:space="preserve">Cumplimiento de indicadores </t>
  </si>
  <si>
    <t>Cumplimiento de seguimiento de indicadores de frecuencia, prevalencia, incidencia, morbilidad, y mortalidad de la matriz de AT, IT y EL L</t>
  </si>
  <si>
    <t xml:space="preserve">Cumplimiento de impacto de indicadores </t>
  </si>
  <si>
    <t>Cumplimiento de la implementación de actividades de promoción y prevención de la salud de los trabajadores según el diagnostico de las condiciones de salud de los trabajadores de la E.S.E CRIB</t>
  </si>
  <si>
    <t xml:space="preserve">Cumplimiento al seguimiento a las restricciones y recomendaciones de los examenes medicos.  </t>
  </si>
  <si>
    <t>Cumplimiento al diagnostico Condiciones de Salud por parte de la IPS contratada</t>
  </si>
  <si>
    <t>Cumplimiento de consolidado de matriz de examenes ocupaciones</t>
  </si>
  <si>
    <t>Cumplimiento de inspecciones de camillas botiquines y extintores en todas las areas de la E.S.E CRIB</t>
  </si>
  <si>
    <t>Cumplimiento de simulacros de emergencias</t>
  </si>
  <si>
    <t xml:space="preserve">Cumplimiento de consolidación de la Brigada de Emergencia de la E.S.E CRIB </t>
  </si>
  <si>
    <t xml:space="preserve">Adherencia socialización del Plan hospitalario de emergencias con todo la población trabajadora de la E.S.E CRIB </t>
  </si>
  <si>
    <t xml:space="preserve">Cumplimiento  de implementación de acciones correctivas y preventivas identificadas en las investigación de AT, IT y EL </t>
  </si>
  <si>
    <t xml:space="preserve">Cumplimiento del diligenciamiento de reportes de AT, IT y EL, investigación de AT,IT y EL, diligenciamiento Matriz de accidentalidad. </t>
  </si>
  <si>
    <t xml:space="preserve">Cumplimiento de adecuación de puestos según recomendaciones emitidas por el ergonomo en las inspecciones </t>
  </si>
  <si>
    <t>Cumplimiento de socialización del Programa de Reporte e investicación de AT, IT y EL con el COPASST</t>
  </si>
  <si>
    <t>Cumplimiento de inspecciones de puesto de trabajo con enfasis en riesgo ergonomico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</si>
</sst>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entury Gothic"/>
      <family val="2"/>
    </font>
    <font>
      <b/>
      <sz val="11"/>
      <name val="Arial"/>
      <family val="2"/>
    </font>
    <font>
      <b/>
      <sz val="11"/>
      <color theme="0" tint="-0.14999847407452621"/>
      <name val="Arial"/>
      <family val="2"/>
    </font>
    <font>
      <sz val="8"/>
      <name val="Arial"/>
      <family val="2"/>
    </font>
    <font>
      <sz val="11"/>
      <name val="Arial Narrow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AD1D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93">
    <xf numFmtId="0" fontId="0" fillId="0" borderId="0" xfId="0"/>
    <xf numFmtId="0" fontId="1" fillId="2" borderId="0" xfId="0" applyFont="1" applyFill="1"/>
    <xf numFmtId="0" fontId="1" fillId="0" borderId="0" xfId="0" applyFont="1"/>
    <xf numFmtId="0" fontId="3" fillId="2" borderId="0" xfId="0" applyFont="1" applyFill="1"/>
    <xf numFmtId="0" fontId="3" fillId="3" borderId="0" xfId="0" applyFont="1" applyFill="1"/>
    <xf numFmtId="0" fontId="1" fillId="3" borderId="0" xfId="0" applyFont="1" applyFill="1"/>
    <xf numFmtId="0" fontId="1" fillId="2" borderId="1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wrapText="1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left" vertical="center" wrapText="1"/>
    </xf>
    <xf numFmtId="9" fontId="4" fillId="0" borderId="1" xfId="0" applyNumberFormat="1" applyFont="1" applyFill="1" applyBorder="1" applyAlignment="1">
      <alignment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 applyProtection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9" fontId="2" fillId="2" borderId="3" xfId="0" applyNumberFormat="1" applyFont="1" applyFill="1" applyBorder="1" applyAlignment="1">
      <alignment horizontal="center" vertical="center" wrapText="1"/>
    </xf>
    <xf numFmtId="9" fontId="4" fillId="0" borderId="3" xfId="0" applyNumberFormat="1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7" fillId="2" borderId="3" xfId="0" applyFont="1" applyFill="1" applyBorder="1" applyAlignment="1" applyProtection="1">
      <alignment vertical="center" wrapText="1"/>
    </xf>
    <xf numFmtId="9" fontId="4" fillId="0" borderId="1" xfId="1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 applyProtection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9" fontId="4" fillId="0" borderId="1" xfId="1" applyFont="1" applyFill="1" applyBorder="1" applyAlignment="1">
      <alignment horizontal="center" vertical="center" wrapText="1"/>
    </xf>
    <xf numFmtId="9" fontId="4" fillId="0" borderId="1" xfId="1" applyFont="1" applyFill="1" applyBorder="1" applyAlignment="1">
      <alignment vertical="center"/>
    </xf>
    <xf numFmtId="9" fontId="2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9" fontId="4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23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left" vertical="center" wrapText="1"/>
    </xf>
    <xf numFmtId="9" fontId="4" fillId="0" borderId="1" xfId="1" applyFont="1" applyFill="1" applyBorder="1" applyAlignment="1">
      <alignment horizontal="center" vertical="center" wrapText="1"/>
    </xf>
    <xf numFmtId="9" fontId="2" fillId="2" borderId="1" xfId="1" applyFont="1" applyFill="1" applyBorder="1" applyAlignment="1">
      <alignment horizontal="center" vertical="center" wrapText="1"/>
    </xf>
    <xf numFmtId="9" fontId="4" fillId="0" borderId="3" xfId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9" fontId="2" fillId="4" borderId="1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9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14" fontId="2" fillId="5" borderId="11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 applyProtection="1">
      <alignment horizontal="left" vertical="center" wrapText="1"/>
    </xf>
    <xf numFmtId="0" fontId="7" fillId="2" borderId="23" xfId="0" applyFont="1" applyFill="1" applyBorder="1" applyAlignment="1" applyProtection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23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4" borderId="1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9" fontId="4" fillId="0" borderId="31" xfId="0" applyNumberFormat="1" applyFont="1" applyFill="1" applyBorder="1" applyAlignment="1">
      <alignment horizontal="center" vertical="center" wrapText="1"/>
    </xf>
    <xf numFmtId="9" fontId="4" fillId="0" borderId="27" xfId="0" applyNumberFormat="1" applyFont="1" applyFill="1" applyBorder="1" applyAlignment="1">
      <alignment horizontal="center" vertical="center" wrapText="1"/>
    </xf>
    <xf numFmtId="9" fontId="4" fillId="0" borderId="31" xfId="1" applyFont="1" applyFill="1" applyBorder="1" applyAlignment="1">
      <alignment horizontal="center" vertical="center" wrapText="1"/>
    </xf>
    <xf numFmtId="9" fontId="4" fillId="0" borderId="23" xfId="1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7" fillId="6" borderId="4" xfId="0" applyFont="1" applyFill="1" applyBorder="1" applyAlignment="1" applyProtection="1">
      <alignment horizontal="center" vertical="center" wrapText="1"/>
    </xf>
    <xf numFmtId="0" fontId="7" fillId="6" borderId="27" xfId="0" applyFont="1" applyFill="1" applyBorder="1" applyAlignment="1" applyProtection="1">
      <alignment horizontal="center" vertical="center" wrapText="1"/>
    </xf>
    <xf numFmtId="0" fontId="7" fillId="6" borderId="2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7" fillId="2" borderId="27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9" fontId="9" fillId="6" borderId="24" xfId="1" applyFont="1" applyFill="1" applyBorder="1" applyAlignment="1">
      <alignment horizontal="center" vertical="center" wrapText="1"/>
    </xf>
    <xf numFmtId="9" fontId="9" fillId="6" borderId="25" xfId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" fillId="6" borderId="26" xfId="0" applyFont="1" applyFill="1" applyBorder="1" applyAlignment="1" applyProtection="1">
      <alignment horizontal="center" vertical="center" wrapText="1"/>
    </xf>
    <xf numFmtId="0" fontId="7" fillId="6" borderId="13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 applyProtection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27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10" fontId="9" fillId="2" borderId="24" xfId="0" applyNumberFormat="1" applyFont="1" applyFill="1" applyBorder="1" applyAlignment="1">
      <alignment horizontal="center" vertical="center" wrapText="1"/>
    </xf>
    <xf numFmtId="10" fontId="9" fillId="2" borderId="25" xfId="0" applyNumberFormat="1" applyFont="1" applyFill="1" applyBorder="1" applyAlignment="1">
      <alignment horizontal="center" vertical="center" wrapText="1"/>
    </xf>
    <xf numFmtId="10" fontId="9" fillId="6" borderId="9" xfId="0" applyNumberFormat="1" applyFont="1" applyFill="1" applyBorder="1" applyAlignment="1">
      <alignment horizontal="center" vertical="center" wrapText="1"/>
    </xf>
    <xf numFmtId="10" fontId="9" fillId="6" borderId="10" xfId="0" applyNumberFormat="1" applyFont="1" applyFill="1" applyBorder="1" applyAlignment="1">
      <alignment horizontal="center" vertical="center" wrapText="1"/>
    </xf>
    <xf numFmtId="9" fontId="9" fillId="2" borderId="24" xfId="1" applyFont="1" applyFill="1" applyBorder="1" applyAlignment="1">
      <alignment horizontal="center" vertical="center" wrapText="1"/>
    </xf>
    <xf numFmtId="9" fontId="9" fillId="2" borderId="25" xfId="1" applyFont="1" applyFill="1" applyBorder="1" applyAlignment="1">
      <alignment horizontal="center" vertical="center" wrapText="1"/>
    </xf>
    <xf numFmtId="0" fontId="9" fillId="6" borderId="4" xfId="0" applyFont="1" applyFill="1" applyBorder="1" applyAlignment="1" applyProtection="1">
      <alignment horizontal="center" vertical="center" wrapText="1"/>
    </xf>
    <xf numFmtId="0" fontId="9" fillId="6" borderId="23" xfId="0" applyFont="1" applyFill="1" applyBorder="1" applyAlignment="1" applyProtection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9" fontId="0" fillId="0" borderId="25" xfId="1" applyFont="1" applyBorder="1" applyAlignment="1">
      <alignment horizontal="center" vertical="center"/>
    </xf>
    <xf numFmtId="9" fontId="0" fillId="0" borderId="9" xfId="1" applyFont="1" applyBorder="1" applyAlignment="1">
      <alignment horizontal="center" vertical="center"/>
    </xf>
    <xf numFmtId="9" fontId="7" fillId="6" borderId="24" xfId="1" applyFont="1" applyFill="1" applyBorder="1" applyAlignment="1">
      <alignment horizontal="center" vertical="center" wrapText="1"/>
    </xf>
    <xf numFmtId="9" fontId="7" fillId="6" borderId="30" xfId="1" applyFont="1" applyFill="1" applyBorder="1" applyAlignment="1">
      <alignment horizontal="center" vertical="center" wrapText="1"/>
    </xf>
    <xf numFmtId="9" fontId="7" fillId="6" borderId="25" xfId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9" fontId="7" fillId="0" borderId="24" xfId="1" applyFont="1" applyFill="1" applyBorder="1" applyAlignment="1">
      <alignment horizontal="center" vertical="center" wrapText="1"/>
    </xf>
    <xf numFmtId="9" fontId="7" fillId="0" borderId="25" xfId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23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23" xfId="0" applyFont="1" applyFill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6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33CCCC"/>
      <color rgb="FF57D8D5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1153584</xdr:colOff>
      <xdr:row>0</xdr:row>
      <xdr:rowOff>50800</xdr:rowOff>
    </xdr:from>
    <xdr:to>
      <xdr:col>3</xdr:col>
      <xdr:colOff>194734</xdr:colOff>
      <xdr:row>2</xdr:row>
      <xdr:rowOff>250372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63" t="18937" r="7273" b="31586"/>
        <a:stretch/>
      </xdr:blipFill>
      <xdr:spPr bwMode="auto">
        <a:xfrm>
          <a:off x="1153584" y="50800"/>
          <a:ext cx="3511550" cy="82610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231"/>
  <sheetViews>
    <sheetView tabSelected="1" zoomScale="90" zoomScaleNormal="90" workbookViewId="0">
      <selection activeCell="F12" sqref="F12:F13"/>
    </sheetView>
  </sheetViews>
  <sheetFormatPr baseColWidth="10" defaultColWidth="34.140625" defaultRowHeight="14.25" x14ac:dyDescent="0.2"/>
  <cols>
    <col min="1" max="1" width="26.7109375" style="2" customWidth="1"/>
    <col min="2" max="2" width="19" style="2" customWidth="1"/>
    <col min="3" max="3" width="19.5703125" style="2" customWidth="1"/>
    <col min="4" max="4" width="19.7109375" style="2" customWidth="1"/>
    <col min="5" max="5" width="26.5703125" style="1" customWidth="1"/>
    <col min="6" max="6" width="26.140625" style="1" customWidth="1"/>
    <col min="7" max="7" width="43.140625" style="1" customWidth="1"/>
    <col min="8" max="8" width="30" style="1" customWidth="1"/>
    <col min="9" max="9" width="8.85546875" style="1" customWidth="1"/>
    <col min="10" max="10" width="11.140625" style="1" customWidth="1"/>
    <col min="11" max="11" width="9.7109375" style="1" customWidth="1"/>
    <col min="12" max="13" width="17" style="1" customWidth="1"/>
    <col min="14" max="14" width="13" style="1" customWidth="1"/>
    <col min="15" max="15" width="17.28515625" style="1" customWidth="1"/>
    <col min="16" max="16" width="17.5703125" style="1" customWidth="1"/>
    <col min="17" max="17" width="76.140625" style="1" customWidth="1"/>
    <col min="18" max="18" width="34.140625" style="2" customWidth="1"/>
    <col min="19" max="16384" width="34.140625" style="2"/>
  </cols>
  <sheetData>
    <row r="1" spans="1:41" ht="30" customHeight="1" x14ac:dyDescent="0.2">
      <c r="A1" s="106"/>
      <c r="B1" s="107"/>
      <c r="C1" s="107"/>
      <c r="D1" s="108"/>
      <c r="E1" s="118" t="s">
        <v>28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8" t="s">
        <v>202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9.5" customHeight="1" x14ac:dyDescent="0.2">
      <c r="A2" s="109"/>
      <c r="B2" s="110"/>
      <c r="C2" s="110"/>
      <c r="D2" s="111"/>
      <c r="E2" s="119" t="s">
        <v>21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9" t="s">
        <v>203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21.75" customHeight="1" thickBot="1" x14ac:dyDescent="0.25">
      <c r="A3" s="112"/>
      <c r="B3" s="113"/>
      <c r="C3" s="113"/>
      <c r="D3" s="114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0" t="s">
        <v>201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27" customHeight="1" x14ac:dyDescent="0.2">
      <c r="A4" s="116" t="s">
        <v>11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s="4" customFormat="1" ht="23.25" customHeight="1" x14ac:dyDescent="0.3">
      <c r="A5" s="88" t="s">
        <v>4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s="4" customFormat="1" ht="63" customHeight="1" x14ac:dyDescent="0.3">
      <c r="A6" s="88" t="s">
        <v>3</v>
      </c>
      <c r="B6" s="88"/>
      <c r="C6" s="88"/>
      <c r="D6" s="90">
        <v>44214</v>
      </c>
      <c r="E6" s="91"/>
      <c r="F6" s="11" t="s">
        <v>13</v>
      </c>
      <c r="G6" s="11" t="s">
        <v>170</v>
      </c>
      <c r="H6" s="11" t="s">
        <v>5</v>
      </c>
      <c r="I6" s="89"/>
      <c r="J6" s="88"/>
      <c r="K6" s="88" t="s">
        <v>6</v>
      </c>
      <c r="L6" s="88"/>
      <c r="M6" s="12"/>
      <c r="N6" s="88" t="s">
        <v>12</v>
      </c>
      <c r="O6" s="88"/>
      <c r="P6" s="88"/>
      <c r="Q6" s="88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s="5" customFormat="1" ht="82.15" customHeight="1" thickBot="1" x14ac:dyDescent="0.25">
      <c r="A7" s="30" t="s">
        <v>14</v>
      </c>
      <c r="B7" s="30" t="s">
        <v>15</v>
      </c>
      <c r="C7" s="31" t="s">
        <v>16</v>
      </c>
      <c r="D7" s="31" t="s">
        <v>17</v>
      </c>
      <c r="E7" s="31" t="s">
        <v>20</v>
      </c>
      <c r="F7" s="31" t="s">
        <v>18</v>
      </c>
      <c r="G7" s="31" t="s">
        <v>2</v>
      </c>
      <c r="H7" s="31" t="s">
        <v>19</v>
      </c>
      <c r="I7" s="31" t="s">
        <v>8</v>
      </c>
      <c r="J7" s="31" t="s">
        <v>7</v>
      </c>
      <c r="K7" s="31" t="s">
        <v>1</v>
      </c>
      <c r="L7" s="31" t="s">
        <v>22</v>
      </c>
      <c r="M7" s="31" t="s">
        <v>24</v>
      </c>
      <c r="N7" s="31" t="s">
        <v>25</v>
      </c>
      <c r="O7" s="31" t="s">
        <v>23</v>
      </c>
      <c r="P7" s="31" t="s">
        <v>26</v>
      </c>
      <c r="Q7" s="32" t="s">
        <v>27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s="5" customFormat="1" ht="25.5" customHeight="1" x14ac:dyDescent="0.2">
      <c r="A8" s="92"/>
      <c r="B8" s="99"/>
      <c r="C8" s="76" t="s">
        <v>191</v>
      </c>
      <c r="D8" s="80" t="s">
        <v>37</v>
      </c>
      <c r="E8" s="79" t="s">
        <v>40</v>
      </c>
      <c r="F8" s="84" t="s">
        <v>194</v>
      </c>
      <c r="G8" s="84" t="s">
        <v>192</v>
      </c>
      <c r="H8" s="84" t="s">
        <v>43</v>
      </c>
      <c r="I8" s="85" t="s">
        <v>32</v>
      </c>
      <c r="J8" s="85" t="s">
        <v>32</v>
      </c>
      <c r="K8" s="85">
        <v>0.9</v>
      </c>
      <c r="L8" s="86" t="s">
        <v>36</v>
      </c>
      <c r="M8" s="121"/>
      <c r="N8" s="121"/>
      <c r="O8" s="124" t="e">
        <f t="shared" ref="O8" si="0">+N8/M8</f>
        <v>#DIV/0!</v>
      </c>
      <c r="P8" s="122">
        <f>+M8-N8</f>
        <v>0</v>
      </c>
      <c r="Q8" s="87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s="5" customFormat="1" ht="44.25" customHeight="1" x14ac:dyDescent="0.2">
      <c r="A9" s="92"/>
      <c r="B9" s="99"/>
      <c r="C9" s="77"/>
      <c r="D9" s="80"/>
      <c r="E9" s="79"/>
      <c r="F9" s="84"/>
      <c r="G9" s="84"/>
      <c r="H9" s="84"/>
      <c r="I9" s="85"/>
      <c r="J9" s="85"/>
      <c r="K9" s="85"/>
      <c r="L9" s="86"/>
      <c r="M9" s="86"/>
      <c r="N9" s="86"/>
      <c r="O9" s="125"/>
      <c r="P9" s="123"/>
      <c r="Q9" s="87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s="5" customFormat="1" ht="81.75" customHeight="1" x14ac:dyDescent="0.2">
      <c r="A10" s="92"/>
      <c r="B10" s="99"/>
      <c r="C10" s="77"/>
      <c r="D10" s="80"/>
      <c r="E10" s="21" t="s">
        <v>41</v>
      </c>
      <c r="F10" s="23" t="s">
        <v>193</v>
      </c>
      <c r="G10" s="26" t="s">
        <v>42</v>
      </c>
      <c r="H10" s="24" t="s">
        <v>44</v>
      </c>
      <c r="I10" s="69" t="s">
        <v>32</v>
      </c>
      <c r="J10" s="59" t="s">
        <v>32</v>
      </c>
      <c r="K10" s="59">
        <v>0.9</v>
      </c>
      <c r="L10" s="20" t="s">
        <v>36</v>
      </c>
      <c r="M10" s="17"/>
      <c r="N10" s="17"/>
      <c r="O10" s="60" t="e">
        <f>+N10/M10</f>
        <v>#DIV/0!</v>
      </c>
      <c r="P10" s="17">
        <f t="shared" ref="P10:P26" si="1">+M10-N10</f>
        <v>0</v>
      </c>
      <c r="Q10" s="34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s="5" customFormat="1" ht="81.75" customHeight="1" x14ac:dyDescent="0.2">
      <c r="A11" s="92"/>
      <c r="B11" s="99"/>
      <c r="C11" s="77"/>
      <c r="D11" s="64" t="s">
        <v>179</v>
      </c>
      <c r="E11" s="21" t="s">
        <v>171</v>
      </c>
      <c r="F11" s="24" t="s">
        <v>204</v>
      </c>
      <c r="G11" s="26" t="s">
        <v>49</v>
      </c>
      <c r="H11" s="24" t="s">
        <v>51</v>
      </c>
      <c r="I11" s="69" t="s">
        <v>32</v>
      </c>
      <c r="J11" s="59" t="s">
        <v>32</v>
      </c>
      <c r="K11" s="59">
        <v>1</v>
      </c>
      <c r="L11" s="20" t="s">
        <v>36</v>
      </c>
      <c r="M11" s="17"/>
      <c r="N11" s="17"/>
      <c r="O11" s="60" t="e">
        <f t="shared" ref="O11:O27" si="2">+N11/M11</f>
        <v>#DIV/0!</v>
      </c>
      <c r="P11" s="17">
        <f t="shared" si="1"/>
        <v>0</v>
      </c>
      <c r="Q11" s="34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s="1" customFormat="1" ht="99.75" customHeight="1" x14ac:dyDescent="0.2">
      <c r="A12" s="92"/>
      <c r="B12" s="99"/>
      <c r="C12" s="77"/>
      <c r="D12" s="95" t="s">
        <v>181</v>
      </c>
      <c r="E12" s="21" t="s">
        <v>65</v>
      </c>
      <c r="F12" s="74" t="s">
        <v>205</v>
      </c>
      <c r="G12" s="72" t="s">
        <v>180</v>
      </c>
      <c r="H12" s="13" t="s">
        <v>69</v>
      </c>
      <c r="I12" s="59" t="s">
        <v>32</v>
      </c>
      <c r="J12" s="59">
        <v>0.25</v>
      </c>
      <c r="K12" s="59">
        <v>1</v>
      </c>
      <c r="L12" s="20" t="s">
        <v>68</v>
      </c>
      <c r="M12" s="61"/>
      <c r="N12" s="17"/>
      <c r="O12" s="59" t="e">
        <f t="shared" si="2"/>
        <v>#DIV/0!</v>
      </c>
      <c r="P12" s="17">
        <f t="shared" si="1"/>
        <v>0</v>
      </c>
      <c r="Q12" s="33"/>
    </row>
    <row r="13" spans="1:41" s="1" customFormat="1" ht="56.25" customHeight="1" x14ac:dyDescent="0.2">
      <c r="A13" s="92"/>
      <c r="B13" s="99"/>
      <c r="C13" s="77"/>
      <c r="D13" s="96"/>
      <c r="E13" s="21" t="s">
        <v>58</v>
      </c>
      <c r="F13" s="75"/>
      <c r="G13" s="73"/>
      <c r="H13" s="13" t="s">
        <v>70</v>
      </c>
      <c r="I13" s="59" t="s">
        <v>32</v>
      </c>
      <c r="J13" s="59">
        <v>0.25</v>
      </c>
      <c r="K13" s="59">
        <v>1</v>
      </c>
      <c r="L13" s="20" t="s">
        <v>36</v>
      </c>
      <c r="M13" s="61"/>
      <c r="N13" s="17"/>
      <c r="O13" s="59" t="e">
        <f t="shared" si="2"/>
        <v>#DIV/0!</v>
      </c>
      <c r="P13" s="17">
        <f t="shared" si="1"/>
        <v>0</v>
      </c>
      <c r="Q13" s="33"/>
    </row>
    <row r="14" spans="1:41" s="1" customFormat="1" ht="78.75" customHeight="1" x14ac:dyDescent="0.2">
      <c r="A14" s="92"/>
      <c r="B14" s="99"/>
      <c r="C14" s="77"/>
      <c r="D14" s="79" t="s">
        <v>172</v>
      </c>
      <c r="E14" s="28" t="s">
        <v>173</v>
      </c>
      <c r="F14" s="13" t="s">
        <v>206</v>
      </c>
      <c r="G14" s="6" t="s">
        <v>184</v>
      </c>
      <c r="H14" s="13" t="s">
        <v>184</v>
      </c>
      <c r="I14" s="59" t="s">
        <v>32</v>
      </c>
      <c r="J14" s="59">
        <v>0.25</v>
      </c>
      <c r="K14" s="59">
        <v>1</v>
      </c>
      <c r="L14" s="20" t="s">
        <v>36</v>
      </c>
      <c r="M14" s="25"/>
      <c r="N14" s="17"/>
      <c r="O14" s="59" t="e">
        <f t="shared" si="2"/>
        <v>#DIV/0!</v>
      </c>
      <c r="P14" s="17">
        <f t="shared" si="1"/>
        <v>0</v>
      </c>
      <c r="Q14" s="33"/>
    </row>
    <row r="15" spans="1:41" s="1" customFormat="1" ht="85.5" customHeight="1" x14ac:dyDescent="0.2">
      <c r="A15" s="92"/>
      <c r="B15" s="99"/>
      <c r="C15" s="77"/>
      <c r="D15" s="79"/>
      <c r="E15" s="28" t="s">
        <v>61</v>
      </c>
      <c r="F15" s="13" t="s">
        <v>207</v>
      </c>
      <c r="G15" s="6" t="s">
        <v>73</v>
      </c>
      <c r="H15" s="13" t="s">
        <v>74</v>
      </c>
      <c r="I15" s="59" t="s">
        <v>32</v>
      </c>
      <c r="J15" s="59" t="s">
        <v>32</v>
      </c>
      <c r="K15" s="59">
        <v>1</v>
      </c>
      <c r="L15" s="20" t="s">
        <v>36</v>
      </c>
      <c r="M15" s="25"/>
      <c r="N15" s="17"/>
      <c r="O15" s="59" t="e">
        <f t="shared" si="2"/>
        <v>#DIV/0!</v>
      </c>
      <c r="P15" s="17">
        <f t="shared" si="1"/>
        <v>0</v>
      </c>
      <c r="Q15" s="33"/>
    </row>
    <row r="16" spans="1:41" s="1" customFormat="1" ht="85.5" customHeight="1" x14ac:dyDescent="0.2">
      <c r="A16" s="92"/>
      <c r="B16" s="99"/>
      <c r="C16" s="77"/>
      <c r="D16" s="101" t="s">
        <v>177</v>
      </c>
      <c r="E16" s="101" t="s">
        <v>178</v>
      </c>
      <c r="F16" s="13" t="s">
        <v>208</v>
      </c>
      <c r="G16" s="6" t="s">
        <v>195</v>
      </c>
      <c r="H16" s="13" t="s">
        <v>196</v>
      </c>
      <c r="I16" s="68" t="s">
        <v>32</v>
      </c>
      <c r="J16" s="68" t="s">
        <v>32</v>
      </c>
      <c r="K16" s="68">
        <v>0.9</v>
      </c>
      <c r="L16" s="20"/>
      <c r="M16" s="25"/>
      <c r="N16" s="17"/>
      <c r="O16" s="68"/>
      <c r="P16" s="17"/>
      <c r="Q16" s="33"/>
    </row>
    <row r="17" spans="1:17" s="1" customFormat="1" ht="78.75" customHeight="1" x14ac:dyDescent="0.2">
      <c r="A17" s="92"/>
      <c r="B17" s="99"/>
      <c r="C17" s="77"/>
      <c r="D17" s="102"/>
      <c r="E17" s="102"/>
      <c r="F17" s="27" t="s">
        <v>209</v>
      </c>
      <c r="G17" s="21" t="s">
        <v>197</v>
      </c>
      <c r="H17" s="27" t="s">
        <v>198</v>
      </c>
      <c r="I17" s="59" t="s">
        <v>32</v>
      </c>
      <c r="J17" s="59" t="s">
        <v>32</v>
      </c>
      <c r="K17" s="59">
        <v>0.9</v>
      </c>
      <c r="L17" s="20" t="s">
        <v>36</v>
      </c>
      <c r="M17" s="25"/>
      <c r="N17" s="17"/>
      <c r="O17" s="59" t="e">
        <f>+N17/M17</f>
        <v>#DIV/0!</v>
      </c>
      <c r="P17" s="17">
        <f t="shared" si="1"/>
        <v>0</v>
      </c>
      <c r="Q17" s="33"/>
    </row>
    <row r="18" spans="1:17" s="1" customFormat="1" ht="78.75" customHeight="1" x14ac:dyDescent="0.2">
      <c r="A18" s="92"/>
      <c r="B18" s="99"/>
      <c r="C18" s="77"/>
      <c r="D18" s="21" t="s">
        <v>182</v>
      </c>
      <c r="E18" s="21" t="s">
        <v>183</v>
      </c>
      <c r="F18" s="27" t="s">
        <v>210</v>
      </c>
      <c r="G18" s="21" t="s">
        <v>180</v>
      </c>
      <c r="H18" s="27" t="s">
        <v>185</v>
      </c>
      <c r="I18" s="59" t="s">
        <v>32</v>
      </c>
      <c r="J18" s="59" t="s">
        <v>32</v>
      </c>
      <c r="K18" s="59">
        <v>0.8</v>
      </c>
      <c r="L18" s="20" t="s">
        <v>36</v>
      </c>
      <c r="M18" s="61"/>
      <c r="N18" s="17"/>
      <c r="O18" s="59" t="e">
        <f t="shared" si="2"/>
        <v>#DIV/0!</v>
      </c>
      <c r="P18" s="17">
        <f t="shared" si="1"/>
        <v>0</v>
      </c>
      <c r="Q18" s="33"/>
    </row>
    <row r="19" spans="1:17" s="1" customFormat="1" ht="93.75" customHeight="1" x14ac:dyDescent="0.2">
      <c r="A19" s="92"/>
      <c r="B19" s="99"/>
      <c r="C19" s="77"/>
      <c r="D19" s="79" t="s">
        <v>103</v>
      </c>
      <c r="E19" s="21" t="s">
        <v>186</v>
      </c>
      <c r="F19" s="27" t="s">
        <v>211</v>
      </c>
      <c r="G19" s="29" t="s">
        <v>187</v>
      </c>
      <c r="H19" s="27" t="s">
        <v>99</v>
      </c>
      <c r="I19" s="59" t="s">
        <v>32</v>
      </c>
      <c r="J19" s="59">
        <v>0.25</v>
      </c>
      <c r="K19" s="59">
        <v>1</v>
      </c>
      <c r="L19" s="20" t="s">
        <v>36</v>
      </c>
      <c r="M19" s="61"/>
      <c r="N19" s="17"/>
      <c r="O19" s="59" t="e">
        <f t="shared" si="2"/>
        <v>#DIV/0!</v>
      </c>
      <c r="P19" s="17">
        <f t="shared" si="1"/>
        <v>0</v>
      </c>
      <c r="Q19" s="34"/>
    </row>
    <row r="20" spans="1:17" s="1" customFormat="1" ht="93.75" customHeight="1" x14ac:dyDescent="0.2">
      <c r="A20" s="92"/>
      <c r="B20" s="99"/>
      <c r="C20" s="77"/>
      <c r="D20" s="79"/>
      <c r="E20" s="21" t="s">
        <v>199</v>
      </c>
      <c r="F20" s="27" t="s">
        <v>212</v>
      </c>
      <c r="G20" s="29" t="s">
        <v>100</v>
      </c>
      <c r="H20" s="27" t="s">
        <v>101</v>
      </c>
      <c r="I20" s="59" t="s">
        <v>32</v>
      </c>
      <c r="J20" s="59">
        <v>0.2</v>
      </c>
      <c r="K20" s="59">
        <v>1</v>
      </c>
      <c r="L20" s="20" t="s">
        <v>68</v>
      </c>
      <c r="M20" s="61"/>
      <c r="N20" s="17"/>
      <c r="O20" s="59" t="e">
        <f t="shared" si="2"/>
        <v>#DIV/0!</v>
      </c>
      <c r="P20" s="17">
        <f t="shared" si="1"/>
        <v>0</v>
      </c>
      <c r="Q20" s="33"/>
    </row>
    <row r="21" spans="1:17" s="1" customFormat="1" ht="93.75" customHeight="1" x14ac:dyDescent="0.2">
      <c r="A21" s="92"/>
      <c r="B21" s="99"/>
      <c r="C21" s="77"/>
      <c r="D21" s="79"/>
      <c r="E21" s="21" t="s">
        <v>102</v>
      </c>
      <c r="F21" s="27" t="s">
        <v>213</v>
      </c>
      <c r="G21" s="29" t="s">
        <v>100</v>
      </c>
      <c r="H21" s="27" t="s">
        <v>101</v>
      </c>
      <c r="I21" s="59" t="s">
        <v>32</v>
      </c>
      <c r="J21" s="59">
        <v>0.2</v>
      </c>
      <c r="K21" s="59">
        <v>1</v>
      </c>
      <c r="L21" s="20" t="s">
        <v>68</v>
      </c>
      <c r="M21" s="61"/>
      <c r="N21" s="17"/>
      <c r="O21" s="59" t="e">
        <f t="shared" si="2"/>
        <v>#DIV/0!</v>
      </c>
      <c r="P21" s="17">
        <f t="shared" si="1"/>
        <v>0</v>
      </c>
      <c r="Q21" s="33"/>
    </row>
    <row r="22" spans="1:17" s="1" customFormat="1" ht="78.75" customHeight="1" x14ac:dyDescent="0.2">
      <c r="A22" s="92"/>
      <c r="B22" s="99"/>
      <c r="C22" s="77"/>
      <c r="D22" s="79"/>
      <c r="E22" s="21" t="s">
        <v>157</v>
      </c>
      <c r="F22" s="27" t="s">
        <v>230</v>
      </c>
      <c r="G22" s="29" t="s">
        <v>104</v>
      </c>
      <c r="H22" s="27" t="s">
        <v>105</v>
      </c>
      <c r="I22" s="59" t="s">
        <v>32</v>
      </c>
      <c r="J22" s="59" t="s">
        <v>32</v>
      </c>
      <c r="K22" s="59">
        <v>1</v>
      </c>
      <c r="L22" s="20" t="s">
        <v>36</v>
      </c>
      <c r="M22" s="61"/>
      <c r="N22" s="17"/>
      <c r="O22" s="59" t="e">
        <f t="shared" si="2"/>
        <v>#DIV/0!</v>
      </c>
      <c r="P22" s="17">
        <f t="shared" si="1"/>
        <v>0</v>
      </c>
      <c r="Q22" s="33"/>
    </row>
    <row r="23" spans="1:17" s="1" customFormat="1" ht="78.75" customHeight="1" x14ac:dyDescent="0.2">
      <c r="A23" s="92"/>
      <c r="B23" s="99"/>
      <c r="C23" s="77"/>
      <c r="D23" s="79"/>
      <c r="E23" s="21" t="s">
        <v>106</v>
      </c>
      <c r="F23" s="27" t="s">
        <v>228</v>
      </c>
      <c r="G23" s="29" t="s">
        <v>107</v>
      </c>
      <c r="H23" s="27" t="s">
        <v>108</v>
      </c>
      <c r="I23" s="59" t="s">
        <v>32</v>
      </c>
      <c r="J23" s="59" t="s">
        <v>32</v>
      </c>
      <c r="K23" s="59">
        <v>0.2</v>
      </c>
      <c r="L23" s="20" t="s">
        <v>36</v>
      </c>
      <c r="M23" s="61"/>
      <c r="N23" s="17"/>
      <c r="O23" s="59" t="e">
        <f t="shared" si="2"/>
        <v>#DIV/0!</v>
      </c>
      <c r="P23" s="17">
        <f t="shared" si="1"/>
        <v>0</v>
      </c>
      <c r="Q23" s="33"/>
    </row>
    <row r="24" spans="1:17" s="1" customFormat="1" ht="78.75" customHeight="1" x14ac:dyDescent="0.2">
      <c r="A24" s="92"/>
      <c r="B24" s="99"/>
      <c r="C24" s="77"/>
      <c r="D24" s="79" t="s">
        <v>111</v>
      </c>
      <c r="E24" s="21" t="s">
        <v>109</v>
      </c>
      <c r="F24" s="27" t="s">
        <v>229</v>
      </c>
      <c r="G24" s="29" t="s">
        <v>116</v>
      </c>
      <c r="H24" s="27" t="s">
        <v>112</v>
      </c>
      <c r="I24" s="59" t="s">
        <v>32</v>
      </c>
      <c r="J24" s="59" t="s">
        <v>32</v>
      </c>
      <c r="K24" s="59">
        <v>1</v>
      </c>
      <c r="L24" s="20" t="s">
        <v>36</v>
      </c>
      <c r="M24" s="25"/>
      <c r="N24" s="17"/>
      <c r="O24" s="59" t="e">
        <f t="shared" si="2"/>
        <v>#DIV/0!</v>
      </c>
      <c r="P24" s="17">
        <f t="shared" si="1"/>
        <v>0</v>
      </c>
      <c r="Q24" s="33"/>
    </row>
    <row r="25" spans="1:17" s="1" customFormat="1" ht="78.75" customHeight="1" x14ac:dyDescent="0.2">
      <c r="A25" s="92"/>
      <c r="B25" s="99"/>
      <c r="C25" s="77"/>
      <c r="D25" s="79"/>
      <c r="E25" s="101" t="s">
        <v>110</v>
      </c>
      <c r="F25" s="191" t="s">
        <v>227</v>
      </c>
      <c r="G25" s="29" t="s">
        <v>160</v>
      </c>
      <c r="H25" s="66" t="s">
        <v>113</v>
      </c>
      <c r="I25" s="59" t="s">
        <v>32</v>
      </c>
      <c r="J25" s="59" t="s">
        <v>32</v>
      </c>
      <c r="K25" s="59" t="s">
        <v>158</v>
      </c>
      <c r="L25" s="20" t="s">
        <v>68</v>
      </c>
      <c r="M25" s="61"/>
      <c r="N25" s="42"/>
      <c r="O25" s="59">
        <v>1</v>
      </c>
      <c r="P25" s="17">
        <f t="shared" si="1"/>
        <v>0</v>
      </c>
      <c r="Q25" s="62"/>
    </row>
    <row r="26" spans="1:17" s="1" customFormat="1" ht="78.75" customHeight="1" x14ac:dyDescent="0.2">
      <c r="A26" s="92"/>
      <c r="B26" s="99"/>
      <c r="C26" s="77"/>
      <c r="D26" s="79"/>
      <c r="E26" s="102"/>
      <c r="F26" s="192"/>
      <c r="G26" s="29" t="s">
        <v>189</v>
      </c>
      <c r="H26" s="66" t="s">
        <v>188</v>
      </c>
      <c r="I26" s="59" t="s">
        <v>32</v>
      </c>
      <c r="J26" s="59" t="s">
        <v>32</v>
      </c>
      <c r="K26" s="59" t="s">
        <v>159</v>
      </c>
      <c r="L26" s="20" t="s">
        <v>68</v>
      </c>
      <c r="M26" s="61"/>
      <c r="N26" s="42"/>
      <c r="O26" s="59">
        <v>1</v>
      </c>
      <c r="P26" s="17">
        <f t="shared" si="1"/>
        <v>0</v>
      </c>
      <c r="Q26" s="62"/>
    </row>
    <row r="27" spans="1:17" s="1" customFormat="1" ht="78.75" customHeight="1" x14ac:dyDescent="0.2">
      <c r="A27" s="92"/>
      <c r="B27" s="99"/>
      <c r="C27" s="77"/>
      <c r="D27" s="79"/>
      <c r="E27" s="21" t="s">
        <v>161</v>
      </c>
      <c r="F27" s="27" t="s">
        <v>226</v>
      </c>
      <c r="G27" s="29" t="s">
        <v>115</v>
      </c>
      <c r="H27" s="27" t="s">
        <v>114</v>
      </c>
      <c r="I27" s="59" t="s">
        <v>32</v>
      </c>
      <c r="J27" s="59">
        <v>0.25</v>
      </c>
      <c r="K27" s="59">
        <v>1</v>
      </c>
      <c r="L27" s="20" t="s">
        <v>68</v>
      </c>
      <c r="M27" s="61"/>
      <c r="N27" s="42"/>
      <c r="O27" s="59" t="e">
        <f t="shared" si="2"/>
        <v>#DIV/0!</v>
      </c>
      <c r="P27" s="17"/>
      <c r="Q27" s="62"/>
    </row>
    <row r="28" spans="1:17" s="1" customFormat="1" ht="78.75" customHeight="1" x14ac:dyDescent="0.2">
      <c r="A28" s="92"/>
      <c r="B28" s="99"/>
      <c r="C28" s="77"/>
      <c r="D28" s="79" t="s">
        <v>117</v>
      </c>
      <c r="E28" s="21" t="s">
        <v>118</v>
      </c>
      <c r="F28" s="27" t="s">
        <v>225</v>
      </c>
      <c r="G28" s="21" t="s">
        <v>180</v>
      </c>
      <c r="H28" s="27" t="s">
        <v>70</v>
      </c>
      <c r="I28" s="59" t="s">
        <v>32</v>
      </c>
      <c r="J28" s="59" t="s">
        <v>32</v>
      </c>
      <c r="K28" s="59">
        <v>0.7</v>
      </c>
      <c r="L28" s="20" t="s">
        <v>36</v>
      </c>
      <c r="M28" s="61"/>
      <c r="N28" s="42"/>
      <c r="O28" s="59" t="e">
        <f t="shared" ref="O28:O39" si="3">+N28/M28</f>
        <v>#DIV/0!</v>
      </c>
      <c r="P28" s="17">
        <f t="shared" ref="P28:P38" si="4">+M28-N28</f>
        <v>0</v>
      </c>
      <c r="Q28" s="62"/>
    </row>
    <row r="29" spans="1:17" s="1" customFormat="1" ht="78.75" customHeight="1" x14ac:dyDescent="0.2">
      <c r="A29" s="92"/>
      <c r="B29" s="99"/>
      <c r="C29" s="77"/>
      <c r="D29" s="79"/>
      <c r="E29" s="21" t="s">
        <v>119</v>
      </c>
      <c r="F29" s="27" t="s">
        <v>224</v>
      </c>
      <c r="G29" s="29" t="s">
        <v>122</v>
      </c>
      <c r="H29" s="27" t="s">
        <v>123</v>
      </c>
      <c r="I29" s="59" t="s">
        <v>32</v>
      </c>
      <c r="J29" s="59" t="s">
        <v>32</v>
      </c>
      <c r="K29" s="59">
        <v>1</v>
      </c>
      <c r="L29" s="20" t="s">
        <v>36</v>
      </c>
      <c r="M29" s="25"/>
      <c r="N29" s="17"/>
      <c r="O29" s="59" t="e">
        <f t="shared" si="3"/>
        <v>#DIV/0!</v>
      </c>
      <c r="P29" s="17">
        <f t="shared" si="4"/>
        <v>0</v>
      </c>
      <c r="Q29" s="33"/>
    </row>
    <row r="30" spans="1:17" s="1" customFormat="1" ht="78.75" customHeight="1" x14ac:dyDescent="0.2">
      <c r="A30" s="92"/>
      <c r="B30" s="99"/>
      <c r="C30" s="77"/>
      <c r="D30" s="79"/>
      <c r="E30" s="22" t="s">
        <v>120</v>
      </c>
      <c r="F30" s="27" t="s">
        <v>223</v>
      </c>
      <c r="G30" s="29" t="s">
        <v>200</v>
      </c>
      <c r="H30" s="27" t="s">
        <v>124</v>
      </c>
      <c r="I30" s="59" t="s">
        <v>32</v>
      </c>
      <c r="J30" s="59" t="s">
        <v>32</v>
      </c>
      <c r="K30" s="71">
        <v>2</v>
      </c>
      <c r="L30" s="20" t="s">
        <v>36</v>
      </c>
      <c r="M30" s="25"/>
      <c r="N30" s="17"/>
      <c r="O30" s="59" t="e">
        <f t="shared" si="3"/>
        <v>#DIV/0!</v>
      </c>
      <c r="P30" s="17">
        <f t="shared" si="4"/>
        <v>0</v>
      </c>
      <c r="Q30" s="33"/>
    </row>
    <row r="31" spans="1:17" s="1" customFormat="1" ht="78.75" customHeight="1" x14ac:dyDescent="0.2">
      <c r="A31" s="92"/>
      <c r="B31" s="99"/>
      <c r="C31" s="78"/>
      <c r="D31" s="79"/>
      <c r="E31" s="21" t="s">
        <v>121</v>
      </c>
      <c r="F31" s="27" t="s">
        <v>222</v>
      </c>
      <c r="G31" s="29" t="s">
        <v>125</v>
      </c>
      <c r="H31" s="27" t="s">
        <v>169</v>
      </c>
      <c r="I31" s="59" t="s">
        <v>32</v>
      </c>
      <c r="J31" s="59">
        <v>0.25</v>
      </c>
      <c r="K31" s="59">
        <v>1</v>
      </c>
      <c r="L31" s="20" t="s">
        <v>68</v>
      </c>
      <c r="M31" s="61"/>
      <c r="N31" s="17"/>
      <c r="O31" s="59" t="e">
        <f t="shared" si="3"/>
        <v>#DIV/0!</v>
      </c>
      <c r="P31" s="17">
        <f t="shared" si="4"/>
        <v>0</v>
      </c>
      <c r="Q31" s="33"/>
    </row>
    <row r="32" spans="1:17" s="1" customFormat="1" ht="78.75" customHeight="1" x14ac:dyDescent="0.2">
      <c r="A32" s="92"/>
      <c r="B32" s="99"/>
      <c r="C32" s="94" t="s">
        <v>129</v>
      </c>
      <c r="D32" s="80" t="s">
        <v>134</v>
      </c>
      <c r="E32" s="21" t="s">
        <v>174</v>
      </c>
      <c r="F32" s="27" t="s">
        <v>221</v>
      </c>
      <c r="G32" s="29" t="s">
        <v>136</v>
      </c>
      <c r="H32" s="27" t="s">
        <v>139</v>
      </c>
      <c r="I32" s="59" t="s">
        <v>32</v>
      </c>
      <c r="J32" s="59" t="s">
        <v>32</v>
      </c>
      <c r="K32" s="59">
        <v>1</v>
      </c>
      <c r="L32" s="20" t="s">
        <v>135</v>
      </c>
      <c r="M32" s="25"/>
      <c r="N32" s="17"/>
      <c r="O32" s="59" t="e">
        <f t="shared" si="3"/>
        <v>#DIV/0!</v>
      </c>
      <c r="P32" s="17">
        <f t="shared" si="4"/>
        <v>0</v>
      </c>
      <c r="Q32" s="34"/>
    </row>
    <row r="33" spans="1:17" s="1" customFormat="1" ht="78.75" customHeight="1" x14ac:dyDescent="0.2">
      <c r="A33" s="92"/>
      <c r="B33" s="99"/>
      <c r="C33" s="94"/>
      <c r="D33" s="80"/>
      <c r="E33" s="21" t="s">
        <v>131</v>
      </c>
      <c r="F33" s="27" t="s">
        <v>220</v>
      </c>
      <c r="G33" s="29" t="s">
        <v>137</v>
      </c>
      <c r="H33" s="29" t="s">
        <v>137</v>
      </c>
      <c r="I33" s="59" t="s">
        <v>32</v>
      </c>
      <c r="J33" s="59" t="s">
        <v>32</v>
      </c>
      <c r="K33" s="59">
        <v>1</v>
      </c>
      <c r="L33" s="20" t="s">
        <v>135</v>
      </c>
      <c r="M33" s="25"/>
      <c r="N33" s="63"/>
      <c r="O33" s="59" t="e">
        <f t="shared" si="3"/>
        <v>#DIV/0!</v>
      </c>
      <c r="P33" s="17">
        <f t="shared" si="4"/>
        <v>0</v>
      </c>
      <c r="Q33" s="33"/>
    </row>
    <row r="34" spans="1:17" s="1" customFormat="1" ht="78.75" customHeight="1" x14ac:dyDescent="0.2">
      <c r="A34" s="92"/>
      <c r="B34" s="99"/>
      <c r="C34" s="94"/>
      <c r="D34" s="80"/>
      <c r="E34" s="21" t="s">
        <v>132</v>
      </c>
      <c r="F34" s="27" t="s">
        <v>219</v>
      </c>
      <c r="G34" s="29" t="s">
        <v>162</v>
      </c>
      <c r="H34" s="27" t="s">
        <v>138</v>
      </c>
      <c r="I34" s="59" t="s">
        <v>32</v>
      </c>
      <c r="J34" s="59" t="s">
        <v>32</v>
      </c>
      <c r="K34" s="59">
        <v>1</v>
      </c>
      <c r="L34" s="20" t="s">
        <v>135</v>
      </c>
      <c r="M34" s="25"/>
      <c r="N34" s="17"/>
      <c r="O34" s="59" t="e">
        <f t="shared" si="3"/>
        <v>#DIV/0!</v>
      </c>
      <c r="P34" s="17">
        <f t="shared" si="4"/>
        <v>0</v>
      </c>
      <c r="Q34" s="33"/>
    </row>
    <row r="35" spans="1:17" s="1" customFormat="1" ht="111.75" customHeight="1" x14ac:dyDescent="0.2">
      <c r="A35" s="92"/>
      <c r="B35" s="99"/>
      <c r="C35" s="94"/>
      <c r="D35" s="80"/>
      <c r="E35" s="21" t="s">
        <v>133</v>
      </c>
      <c r="F35" s="27" t="s">
        <v>218</v>
      </c>
      <c r="G35" s="29" t="s">
        <v>140</v>
      </c>
      <c r="H35" s="27" t="s">
        <v>141</v>
      </c>
      <c r="I35" s="59" t="s">
        <v>32</v>
      </c>
      <c r="J35" s="59">
        <v>0.25</v>
      </c>
      <c r="K35" s="59">
        <v>1</v>
      </c>
      <c r="L35" s="20" t="s">
        <v>135</v>
      </c>
      <c r="M35" s="25"/>
      <c r="N35" s="17"/>
      <c r="O35" s="59" t="e">
        <f t="shared" si="3"/>
        <v>#DIV/0!</v>
      </c>
      <c r="P35" s="17">
        <f t="shared" si="4"/>
        <v>0</v>
      </c>
      <c r="Q35" s="33"/>
    </row>
    <row r="36" spans="1:17" s="1" customFormat="1" ht="135" customHeight="1" x14ac:dyDescent="0.2">
      <c r="A36" s="92"/>
      <c r="B36" s="99"/>
      <c r="C36" s="67" t="s">
        <v>142</v>
      </c>
      <c r="D36" s="65" t="s">
        <v>190</v>
      </c>
      <c r="E36" s="21" t="s">
        <v>175</v>
      </c>
      <c r="F36" s="27" t="s">
        <v>217</v>
      </c>
      <c r="G36" s="29" t="s">
        <v>176</v>
      </c>
      <c r="H36" s="27" t="s">
        <v>176</v>
      </c>
      <c r="I36" s="59" t="s">
        <v>32</v>
      </c>
      <c r="J36" s="59" t="s">
        <v>32</v>
      </c>
      <c r="K36" s="71">
        <v>1</v>
      </c>
      <c r="L36" s="20" t="s">
        <v>135</v>
      </c>
      <c r="M36" s="25"/>
      <c r="N36" s="17"/>
      <c r="O36" s="59" t="e">
        <f t="shared" si="3"/>
        <v>#DIV/0!</v>
      </c>
      <c r="P36" s="17">
        <f t="shared" si="4"/>
        <v>0</v>
      </c>
      <c r="Q36" s="33"/>
    </row>
    <row r="37" spans="1:17" s="1" customFormat="1" ht="89.25" customHeight="1" x14ac:dyDescent="0.2">
      <c r="A37" s="92"/>
      <c r="B37" s="99"/>
      <c r="C37" s="94" t="s">
        <v>146</v>
      </c>
      <c r="D37" s="104" t="s">
        <v>147</v>
      </c>
      <c r="E37" s="21" t="s">
        <v>148</v>
      </c>
      <c r="F37" s="27" t="s">
        <v>216</v>
      </c>
      <c r="G37" s="29" t="s">
        <v>163</v>
      </c>
      <c r="H37" s="27" t="s">
        <v>151</v>
      </c>
      <c r="I37" s="59" t="s">
        <v>32</v>
      </c>
      <c r="J37" s="59" t="s">
        <v>32</v>
      </c>
      <c r="K37" s="59">
        <v>1</v>
      </c>
      <c r="L37" s="20" t="s">
        <v>135</v>
      </c>
      <c r="M37" s="25"/>
      <c r="N37" s="42"/>
      <c r="O37" s="59" t="e">
        <f t="shared" si="3"/>
        <v>#DIV/0!</v>
      </c>
      <c r="P37" s="17">
        <f t="shared" si="4"/>
        <v>0</v>
      </c>
      <c r="Q37" s="34"/>
    </row>
    <row r="38" spans="1:17" s="1" customFormat="1" ht="78" customHeight="1" x14ac:dyDescent="0.2">
      <c r="A38" s="92"/>
      <c r="B38" s="99"/>
      <c r="C38" s="94"/>
      <c r="D38" s="104"/>
      <c r="E38" s="21" t="s">
        <v>149</v>
      </c>
      <c r="F38" s="27" t="s">
        <v>215</v>
      </c>
      <c r="G38" s="29" t="s">
        <v>152</v>
      </c>
      <c r="H38" s="27" t="s">
        <v>151</v>
      </c>
      <c r="I38" s="59" t="s">
        <v>32</v>
      </c>
      <c r="J38" s="59" t="s">
        <v>32</v>
      </c>
      <c r="K38" s="59">
        <v>1</v>
      </c>
      <c r="L38" s="20" t="s">
        <v>135</v>
      </c>
      <c r="M38" s="25"/>
      <c r="N38" s="42"/>
      <c r="O38" s="59" t="e">
        <f t="shared" si="3"/>
        <v>#DIV/0!</v>
      </c>
      <c r="P38" s="17">
        <f t="shared" si="4"/>
        <v>0</v>
      </c>
      <c r="Q38" s="34"/>
    </row>
    <row r="39" spans="1:17" s="1" customFormat="1" ht="65.25" customHeight="1" thickBot="1" x14ac:dyDescent="0.25">
      <c r="A39" s="93"/>
      <c r="B39" s="100"/>
      <c r="C39" s="103"/>
      <c r="D39" s="105"/>
      <c r="E39" s="41" t="s">
        <v>150</v>
      </c>
      <c r="F39" s="35" t="s">
        <v>214</v>
      </c>
      <c r="G39" s="36" t="s">
        <v>153</v>
      </c>
      <c r="H39" s="35" t="s">
        <v>150</v>
      </c>
      <c r="I39" s="70" t="s">
        <v>32</v>
      </c>
      <c r="J39" s="70" t="s">
        <v>32</v>
      </c>
      <c r="K39" s="70">
        <v>1</v>
      </c>
      <c r="L39" s="37" t="s">
        <v>135</v>
      </c>
      <c r="M39" s="38"/>
      <c r="N39" s="39"/>
      <c r="O39" s="59" t="e">
        <f t="shared" si="3"/>
        <v>#DIV/0!</v>
      </c>
      <c r="P39" s="39"/>
      <c r="Q39" s="40"/>
    </row>
    <row r="40" spans="1:17" s="1" customFormat="1" ht="33" customHeight="1" thickBot="1" x14ac:dyDescent="0.3">
      <c r="A40" s="7" t="s">
        <v>0</v>
      </c>
      <c r="B40" s="7"/>
      <c r="C40" s="14">
        <v>12</v>
      </c>
      <c r="D40" s="15"/>
      <c r="E40" s="18"/>
      <c r="F40" s="18"/>
      <c r="G40" s="16"/>
      <c r="H40" s="19" t="s">
        <v>10</v>
      </c>
      <c r="I40" s="81"/>
      <c r="J40" s="115"/>
      <c r="K40" s="115"/>
      <c r="L40" s="82"/>
      <c r="M40" s="18"/>
      <c r="N40" s="81" t="s">
        <v>9</v>
      </c>
      <c r="O40" s="82"/>
      <c r="P40" s="83" t="e">
        <f>+AVERAGE(O8:O39)</f>
        <v>#DIV/0!</v>
      </c>
      <c r="Q40" s="82"/>
    </row>
    <row r="41" spans="1:17" s="1" customFormat="1" x14ac:dyDescent="0.2"/>
    <row r="42" spans="1:17" s="1" customFormat="1" x14ac:dyDescent="0.2"/>
    <row r="43" spans="1:17" s="1" customFormat="1" x14ac:dyDescent="0.2"/>
    <row r="44" spans="1:17" s="1" customFormat="1" x14ac:dyDescent="0.2"/>
    <row r="45" spans="1:17" s="1" customFormat="1" x14ac:dyDescent="0.2"/>
    <row r="46" spans="1:17" s="1" customFormat="1" x14ac:dyDescent="0.2"/>
    <row r="47" spans="1:17" s="1" customFormat="1" x14ac:dyDescent="0.2"/>
    <row r="48" spans="1:17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="1" customFormat="1" x14ac:dyDescent="0.2"/>
    <row r="210" s="1" customFormat="1" x14ac:dyDescent="0.2"/>
    <row r="211" s="1" customFormat="1" x14ac:dyDescent="0.2"/>
    <row r="212" s="1" customFormat="1" x14ac:dyDescent="0.2"/>
    <row r="213" s="1" customFormat="1" x14ac:dyDescent="0.2"/>
    <row r="214" s="1" customFormat="1" x14ac:dyDescent="0.2"/>
    <row r="215" s="1" customFormat="1" x14ac:dyDescent="0.2"/>
    <row r="216" s="1" customFormat="1" x14ac:dyDescent="0.2"/>
    <row r="217" s="1" customFormat="1" x14ac:dyDescent="0.2"/>
    <row r="218" s="1" customFormat="1" x14ac:dyDescent="0.2"/>
    <row r="219" s="1" customFormat="1" x14ac:dyDescent="0.2"/>
    <row r="220" s="1" customFormat="1" x14ac:dyDescent="0.2"/>
    <row r="221" s="1" customFormat="1" x14ac:dyDescent="0.2"/>
    <row r="222" s="1" customFormat="1" x14ac:dyDescent="0.2"/>
    <row r="223" s="1" customFormat="1" x14ac:dyDescent="0.2"/>
    <row r="224" s="1" customFormat="1" x14ac:dyDescent="0.2"/>
    <row r="225" spans="3:41" s="1" customFormat="1" x14ac:dyDescent="0.2"/>
    <row r="226" spans="3:41" s="1" customFormat="1" x14ac:dyDescent="0.2"/>
    <row r="227" spans="3:41" s="1" customFormat="1" x14ac:dyDescent="0.2"/>
    <row r="228" spans="3:41" s="1" customFormat="1" x14ac:dyDescent="0.2"/>
    <row r="229" spans="3:41" s="1" customFormat="1" x14ac:dyDescent="0.2"/>
    <row r="230" spans="3:41" s="1" customFormat="1" x14ac:dyDescent="0.2"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</row>
    <row r="231" spans="3:41" x14ac:dyDescent="0.2">
      <c r="C231" s="1"/>
    </row>
  </sheetData>
  <mergeCells count="45">
    <mergeCell ref="A1:D3"/>
    <mergeCell ref="I40:L40"/>
    <mergeCell ref="A4:Q4"/>
    <mergeCell ref="E1:P1"/>
    <mergeCell ref="E2:P3"/>
    <mergeCell ref="J8:J9"/>
    <mergeCell ref="E8:E9"/>
    <mergeCell ref="M8:M9"/>
    <mergeCell ref="G8:G9"/>
    <mergeCell ref="N6:Q6"/>
    <mergeCell ref="N8:N9"/>
    <mergeCell ref="P8:P9"/>
    <mergeCell ref="O8:O9"/>
    <mergeCell ref="D28:D31"/>
    <mergeCell ref="E25:E26"/>
    <mergeCell ref="D16:D17"/>
    <mergeCell ref="A8:A39"/>
    <mergeCell ref="C32:C35"/>
    <mergeCell ref="D12:D13"/>
    <mergeCell ref="F8:F9"/>
    <mergeCell ref="F25:F26"/>
    <mergeCell ref="D8:D10"/>
    <mergeCell ref="B8:B39"/>
    <mergeCell ref="E16:E17"/>
    <mergeCell ref="C37:C39"/>
    <mergeCell ref="D37:D39"/>
    <mergeCell ref="D19:D23"/>
    <mergeCell ref="D24:D27"/>
    <mergeCell ref="A5:Q5"/>
    <mergeCell ref="A6:C6"/>
    <mergeCell ref="I6:J6"/>
    <mergeCell ref="K6:L6"/>
    <mergeCell ref="D6:E6"/>
    <mergeCell ref="N40:O40"/>
    <mergeCell ref="P40:Q40"/>
    <mergeCell ref="H8:H9"/>
    <mergeCell ref="K8:K9"/>
    <mergeCell ref="L8:L9"/>
    <mergeCell ref="I8:I9"/>
    <mergeCell ref="Q8:Q9"/>
    <mergeCell ref="G12:G13"/>
    <mergeCell ref="F12:F13"/>
    <mergeCell ref="C8:C31"/>
    <mergeCell ref="D14:D15"/>
    <mergeCell ref="D32:D35"/>
  </mergeCells>
  <conditionalFormatting sqref="O8 O12:O39">
    <cfRule type="containsText" dxfId="5" priority="13" operator="containsText" text="CUMPLE">
      <formula>NOT(ISERROR(SEARCH("CUMPLE",O8)))</formula>
    </cfRule>
  </conditionalFormatting>
  <conditionalFormatting sqref="O10">
    <cfRule type="containsText" dxfId="4" priority="8" operator="containsText" text="CUMPLE">
      <formula>NOT(ISERROR(SEARCH("CUMPLE",O10)))</formula>
    </cfRule>
  </conditionalFormatting>
  <conditionalFormatting sqref="O10">
    <cfRule type="containsText" dxfId="3" priority="9" operator="containsText" text="NO_CUMPLE">
      <formula>NOT(ISERROR(SEARCH("NO_CUMPLE",O10)))</formula>
    </cfRule>
    <cfRule type="cellIs" dxfId="2" priority="10" operator="greaterThan">
      <formula>111</formula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1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2:O39 O8">
    <cfRule type="containsText" dxfId="1" priority="229" operator="containsText" text="NO_CUMPLE">
      <formula>NOT(ISERROR(SEARCH("NO_CUMPLE",O8)))</formula>
    </cfRule>
    <cfRule type="cellIs" dxfId="0" priority="230" operator="greaterThan">
      <formula>111</formula>
    </cfRule>
    <cfRule type="colorScale" priority="2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0:O39 O8">
    <cfRule type="colorScale" priority="2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topLeftCell="A106" workbookViewId="0">
      <selection activeCell="G112" sqref="G112"/>
    </sheetView>
  </sheetViews>
  <sheetFormatPr baseColWidth="10" defaultRowHeight="15" x14ac:dyDescent="0.25"/>
  <cols>
    <col min="1" max="1" width="17.5703125" customWidth="1"/>
    <col min="2" max="2" width="16.7109375" customWidth="1"/>
    <col min="3" max="3" width="14.7109375" customWidth="1"/>
    <col min="4" max="4" width="15.140625" customWidth="1"/>
    <col min="5" max="5" width="18.5703125" customWidth="1"/>
    <col min="6" max="6" width="19.7109375" customWidth="1"/>
    <col min="7" max="7" width="23.42578125" customWidth="1"/>
    <col min="8" max="8" width="23.5703125" customWidth="1"/>
    <col min="9" max="9" width="22.42578125" customWidth="1"/>
  </cols>
  <sheetData>
    <row r="1" spans="1:12" x14ac:dyDescent="0.25">
      <c r="A1" s="131" t="s">
        <v>11</v>
      </c>
      <c r="B1" s="132"/>
      <c r="C1" s="132"/>
      <c r="D1" s="132"/>
      <c r="E1" s="132"/>
      <c r="F1" s="132"/>
      <c r="G1" s="132"/>
      <c r="H1" s="133"/>
    </row>
    <row r="2" spans="1:12" x14ac:dyDescent="0.25">
      <c r="A2" s="130" t="s">
        <v>4</v>
      </c>
      <c r="B2" s="88"/>
      <c r="C2" s="88"/>
      <c r="D2" s="88"/>
      <c r="E2" s="88"/>
      <c r="F2" s="88"/>
      <c r="G2" s="88"/>
      <c r="H2" s="134"/>
    </row>
    <row r="3" spans="1:12" x14ac:dyDescent="0.25">
      <c r="A3" s="130" t="s">
        <v>3</v>
      </c>
      <c r="B3" s="88"/>
      <c r="C3" s="88"/>
      <c r="D3" s="90">
        <v>44403</v>
      </c>
      <c r="E3" s="91"/>
      <c r="F3" s="11" t="s">
        <v>13</v>
      </c>
      <c r="G3" s="135" t="s">
        <v>165</v>
      </c>
      <c r="H3" s="136"/>
    </row>
    <row r="4" spans="1:12" ht="105.75" thickBot="1" x14ac:dyDescent="0.3">
      <c r="A4" s="49" t="s">
        <v>14</v>
      </c>
      <c r="B4" s="50" t="s">
        <v>15</v>
      </c>
      <c r="C4" s="51" t="s">
        <v>16</v>
      </c>
      <c r="D4" s="51" t="s">
        <v>17</v>
      </c>
      <c r="E4" s="51" t="s">
        <v>20</v>
      </c>
      <c r="F4" s="51" t="s">
        <v>18</v>
      </c>
      <c r="G4" s="51" t="s">
        <v>2</v>
      </c>
      <c r="H4" s="52" t="s">
        <v>164</v>
      </c>
      <c r="I4" s="57" t="s">
        <v>168</v>
      </c>
    </row>
    <row r="5" spans="1:12" ht="68.25" customHeight="1" x14ac:dyDescent="0.25">
      <c r="A5" s="137" t="s">
        <v>29</v>
      </c>
      <c r="B5" s="150" t="s">
        <v>38</v>
      </c>
      <c r="C5" s="78" t="s">
        <v>39</v>
      </c>
      <c r="D5" s="102" t="s">
        <v>30</v>
      </c>
      <c r="E5" s="145" t="s">
        <v>33</v>
      </c>
      <c r="F5" s="181" t="s">
        <v>31</v>
      </c>
      <c r="G5" s="45">
        <v>1</v>
      </c>
      <c r="H5" s="176">
        <f>SUM(G5/G6)*100%</f>
        <v>1</v>
      </c>
      <c r="I5" s="58"/>
    </row>
    <row r="6" spans="1:12" ht="71.25" customHeight="1" x14ac:dyDescent="0.25">
      <c r="A6" s="138"/>
      <c r="B6" s="150"/>
      <c r="C6" s="78"/>
      <c r="D6" s="102"/>
      <c r="E6" s="102"/>
      <c r="F6" s="160"/>
      <c r="G6" s="45">
        <v>1</v>
      </c>
      <c r="H6" s="177"/>
      <c r="I6" s="58"/>
    </row>
    <row r="7" spans="1:12" ht="132" customHeight="1" x14ac:dyDescent="0.25">
      <c r="A7" s="138"/>
      <c r="B7" s="150"/>
      <c r="C7" s="146"/>
      <c r="D7" s="80"/>
      <c r="E7" s="101" t="s">
        <v>34</v>
      </c>
      <c r="F7" s="159" t="s">
        <v>31</v>
      </c>
      <c r="G7" s="47">
        <v>1</v>
      </c>
      <c r="H7" s="177">
        <f>SUM(G7/G8)*100%</f>
        <v>1</v>
      </c>
    </row>
    <row r="8" spans="1:12" ht="16.5" x14ac:dyDescent="0.25">
      <c r="A8" s="138"/>
      <c r="B8" s="150"/>
      <c r="C8" s="146"/>
      <c r="D8" s="80"/>
      <c r="E8" s="102"/>
      <c r="F8" s="160"/>
      <c r="G8" s="47">
        <v>1</v>
      </c>
      <c r="H8" s="177"/>
    </row>
    <row r="9" spans="1:12" ht="99" customHeight="1" x14ac:dyDescent="0.25">
      <c r="A9" s="138"/>
      <c r="B9" s="150"/>
      <c r="C9" s="146"/>
      <c r="D9" s="80"/>
      <c r="E9" s="101" t="s">
        <v>154</v>
      </c>
      <c r="F9" s="159" t="s">
        <v>35</v>
      </c>
      <c r="G9" s="47">
        <v>1</v>
      </c>
      <c r="H9" s="177">
        <f>SUM(G9/G10)*100%</f>
        <v>1</v>
      </c>
    </row>
    <row r="10" spans="1:12" ht="16.5" x14ac:dyDescent="0.25">
      <c r="A10" s="138"/>
      <c r="B10" s="150"/>
      <c r="C10" s="146"/>
      <c r="D10" s="44"/>
      <c r="E10" s="102"/>
      <c r="F10" s="160"/>
      <c r="G10" s="47">
        <v>1</v>
      </c>
      <c r="H10" s="177"/>
    </row>
    <row r="11" spans="1:12" ht="24" customHeight="1" x14ac:dyDescent="0.25">
      <c r="A11" s="138"/>
      <c r="B11" s="150"/>
      <c r="C11" s="146"/>
      <c r="D11" s="140" t="s">
        <v>37</v>
      </c>
      <c r="E11" s="140" t="s">
        <v>40</v>
      </c>
      <c r="F11" s="161" t="s">
        <v>35</v>
      </c>
      <c r="G11" s="147">
        <v>0</v>
      </c>
      <c r="H11" s="178">
        <f>SUM(G11/G13)*100%</f>
        <v>0</v>
      </c>
      <c r="I11" s="128" t="s">
        <v>167</v>
      </c>
      <c r="J11" s="129"/>
      <c r="K11" s="129"/>
      <c r="L11" s="129"/>
    </row>
    <row r="12" spans="1:12" ht="42" customHeight="1" x14ac:dyDescent="0.25">
      <c r="A12" s="138"/>
      <c r="B12" s="150"/>
      <c r="C12" s="146"/>
      <c r="D12" s="141"/>
      <c r="E12" s="141"/>
      <c r="F12" s="162"/>
      <c r="G12" s="147"/>
      <c r="H12" s="179"/>
      <c r="I12" s="128"/>
      <c r="J12" s="129"/>
      <c r="K12" s="129"/>
      <c r="L12" s="129"/>
    </row>
    <row r="13" spans="1:12" ht="39.75" customHeight="1" x14ac:dyDescent="0.25">
      <c r="A13" s="138"/>
      <c r="B13" s="150"/>
      <c r="C13" s="146"/>
      <c r="D13" s="141"/>
      <c r="E13" s="142"/>
      <c r="F13" s="163"/>
      <c r="G13" s="54">
        <v>1</v>
      </c>
      <c r="H13" s="180"/>
      <c r="I13" s="128"/>
      <c r="J13" s="129"/>
      <c r="K13" s="129"/>
      <c r="L13" s="129"/>
    </row>
    <row r="14" spans="1:12" ht="115.5" customHeight="1" x14ac:dyDescent="0.25">
      <c r="A14" s="138"/>
      <c r="B14" s="150"/>
      <c r="C14" s="146"/>
      <c r="D14" s="141"/>
      <c r="E14" s="140" t="s">
        <v>41</v>
      </c>
      <c r="F14" s="161" t="s">
        <v>35</v>
      </c>
      <c r="G14" s="54">
        <v>0</v>
      </c>
      <c r="H14" s="178">
        <f>SUM(G14/G15)*100%</f>
        <v>0</v>
      </c>
      <c r="I14" s="128" t="s">
        <v>167</v>
      </c>
      <c r="J14" s="129"/>
      <c r="K14" s="129"/>
      <c r="L14" s="129"/>
    </row>
    <row r="15" spans="1:12" ht="16.5" x14ac:dyDescent="0.25">
      <c r="A15" s="138"/>
      <c r="B15" s="150"/>
      <c r="C15" s="146"/>
      <c r="D15" s="142"/>
      <c r="E15" s="142"/>
      <c r="F15" s="163"/>
      <c r="G15" s="54">
        <v>1</v>
      </c>
      <c r="H15" s="180"/>
      <c r="I15" s="128"/>
      <c r="J15" s="129"/>
      <c r="K15" s="129"/>
      <c r="L15" s="129"/>
    </row>
    <row r="16" spans="1:12" ht="49.5" customHeight="1" x14ac:dyDescent="0.25">
      <c r="A16" s="138"/>
      <c r="B16" s="150"/>
      <c r="C16" s="146"/>
      <c r="D16" s="101" t="s">
        <v>45</v>
      </c>
      <c r="E16" s="143" t="s">
        <v>48</v>
      </c>
      <c r="F16" s="159" t="s">
        <v>35</v>
      </c>
      <c r="G16" s="47">
        <v>1</v>
      </c>
      <c r="H16" s="182">
        <f>SUM(G16/G17)*100%</f>
        <v>1</v>
      </c>
    </row>
    <row r="17" spans="1:8" ht="16.5" x14ac:dyDescent="0.25">
      <c r="A17" s="138"/>
      <c r="B17" s="150"/>
      <c r="C17" s="146"/>
      <c r="D17" s="145"/>
      <c r="E17" s="144"/>
      <c r="F17" s="160"/>
      <c r="G17" s="47">
        <v>1</v>
      </c>
      <c r="H17" s="183"/>
    </row>
    <row r="18" spans="1:8" ht="165" customHeight="1" x14ac:dyDescent="0.25">
      <c r="A18" s="138"/>
      <c r="B18" s="150"/>
      <c r="C18" s="146"/>
      <c r="D18" s="145"/>
      <c r="E18" s="143" t="s">
        <v>46</v>
      </c>
      <c r="F18" s="159" t="s">
        <v>35</v>
      </c>
      <c r="G18" s="47">
        <v>130</v>
      </c>
      <c r="H18" s="182">
        <f>SUM(G18/G19)*100%</f>
        <v>0.8441558441558441</v>
      </c>
    </row>
    <row r="19" spans="1:8" ht="16.5" x14ac:dyDescent="0.25">
      <c r="A19" s="138"/>
      <c r="B19" s="150"/>
      <c r="C19" s="146"/>
      <c r="D19" s="145"/>
      <c r="E19" s="144"/>
      <c r="F19" s="160"/>
      <c r="G19" s="47">
        <v>154</v>
      </c>
      <c r="H19" s="183"/>
    </row>
    <row r="20" spans="1:8" ht="115.5" customHeight="1" x14ac:dyDescent="0.25">
      <c r="A20" s="138"/>
      <c r="B20" s="150"/>
      <c r="C20" s="146"/>
      <c r="D20" s="145"/>
      <c r="E20" s="143" t="s">
        <v>47</v>
      </c>
      <c r="F20" s="159" t="s">
        <v>50</v>
      </c>
      <c r="G20" s="47">
        <v>1</v>
      </c>
      <c r="H20" s="182">
        <f>SUM(G20/G21)*100%</f>
        <v>1</v>
      </c>
    </row>
    <row r="21" spans="1:8" ht="16.5" x14ac:dyDescent="0.25">
      <c r="A21" s="138"/>
      <c r="B21" s="150"/>
      <c r="C21" s="146"/>
      <c r="D21" s="102"/>
      <c r="E21" s="144"/>
      <c r="F21" s="160"/>
      <c r="G21" s="47">
        <v>1</v>
      </c>
      <c r="H21" s="183"/>
    </row>
    <row r="22" spans="1:8" ht="148.5" customHeight="1" x14ac:dyDescent="0.25">
      <c r="A22" s="138"/>
      <c r="B22" s="150"/>
      <c r="C22" s="146"/>
      <c r="D22" s="184" t="s">
        <v>52</v>
      </c>
      <c r="E22" s="101" t="s">
        <v>66</v>
      </c>
      <c r="F22" s="159" t="s">
        <v>35</v>
      </c>
      <c r="G22" s="47">
        <v>1</v>
      </c>
      <c r="H22" s="182">
        <f t="shared" ref="H22" si="0">SUM(G22/G23)*100%</f>
        <v>1</v>
      </c>
    </row>
    <row r="23" spans="1:8" ht="16.5" x14ac:dyDescent="0.25">
      <c r="A23" s="138"/>
      <c r="B23" s="150"/>
      <c r="C23" s="146"/>
      <c r="D23" s="185"/>
      <c r="E23" s="102"/>
      <c r="F23" s="160"/>
      <c r="G23" s="47">
        <v>1</v>
      </c>
      <c r="H23" s="183"/>
    </row>
    <row r="24" spans="1:8" ht="99" customHeight="1" x14ac:dyDescent="0.25">
      <c r="A24" s="138"/>
      <c r="B24" s="150"/>
      <c r="C24" s="146"/>
      <c r="D24" s="185"/>
      <c r="E24" s="140" t="s">
        <v>53</v>
      </c>
      <c r="F24" s="161" t="s">
        <v>35</v>
      </c>
      <c r="G24" s="54">
        <v>0</v>
      </c>
      <c r="H24" s="178">
        <f t="shared" ref="H24" si="1">SUM(G24/G25)*100%</f>
        <v>0</v>
      </c>
    </row>
    <row r="25" spans="1:8" ht="16.5" x14ac:dyDescent="0.25">
      <c r="A25" s="138"/>
      <c r="B25" s="150"/>
      <c r="C25" s="146"/>
      <c r="D25" s="186"/>
      <c r="E25" s="142"/>
      <c r="F25" s="163"/>
      <c r="G25" s="54">
        <v>1</v>
      </c>
      <c r="H25" s="180"/>
    </row>
    <row r="26" spans="1:8" ht="16.5" customHeight="1" x14ac:dyDescent="0.25">
      <c r="A26" s="138"/>
      <c r="B26" s="150"/>
      <c r="C26" s="146"/>
      <c r="D26" s="101" t="s">
        <v>54</v>
      </c>
      <c r="E26" s="143" t="s">
        <v>67</v>
      </c>
      <c r="F26" s="159" t="s">
        <v>35</v>
      </c>
      <c r="G26" s="47">
        <v>1</v>
      </c>
      <c r="H26" s="168">
        <f t="shared" ref="H26:H30" si="2">SUM(G26/G27)*100%</f>
        <v>1</v>
      </c>
    </row>
    <row r="27" spans="1:8" ht="82.5" customHeight="1" x14ac:dyDescent="0.25">
      <c r="A27" s="138"/>
      <c r="B27" s="150"/>
      <c r="C27" s="146"/>
      <c r="D27" s="145"/>
      <c r="E27" s="144"/>
      <c r="F27" s="160"/>
      <c r="G27" s="47">
        <v>1</v>
      </c>
      <c r="H27" s="169"/>
    </row>
    <row r="28" spans="1:8" ht="35.25" customHeight="1" x14ac:dyDescent="0.25">
      <c r="A28" s="138"/>
      <c r="B28" s="150"/>
      <c r="C28" s="146"/>
      <c r="D28" s="145"/>
      <c r="E28" s="101" t="s">
        <v>55</v>
      </c>
      <c r="F28" s="159" t="s">
        <v>50</v>
      </c>
      <c r="G28" s="47">
        <v>1</v>
      </c>
      <c r="H28" s="168">
        <f t="shared" si="2"/>
        <v>1</v>
      </c>
    </row>
    <row r="29" spans="1:8" ht="51" customHeight="1" x14ac:dyDescent="0.25">
      <c r="A29" s="138"/>
      <c r="B29" s="150"/>
      <c r="C29" s="146"/>
      <c r="D29" s="102"/>
      <c r="E29" s="102"/>
      <c r="F29" s="160"/>
      <c r="G29" s="47">
        <v>1</v>
      </c>
      <c r="H29" s="169"/>
    </row>
    <row r="30" spans="1:8" ht="59.25" customHeight="1" x14ac:dyDescent="0.25">
      <c r="A30" s="138"/>
      <c r="B30" s="150"/>
      <c r="C30" s="146"/>
      <c r="D30" s="101" t="s">
        <v>155</v>
      </c>
      <c r="E30" s="101" t="s">
        <v>156</v>
      </c>
      <c r="F30" s="187" t="s">
        <v>35</v>
      </c>
      <c r="G30" s="47">
        <v>1</v>
      </c>
      <c r="H30" s="168">
        <f t="shared" si="2"/>
        <v>1</v>
      </c>
    </row>
    <row r="31" spans="1:8" ht="93.75" customHeight="1" x14ac:dyDescent="0.25">
      <c r="A31" s="138"/>
      <c r="B31" s="150"/>
      <c r="C31" s="146"/>
      <c r="D31" s="145"/>
      <c r="E31" s="102"/>
      <c r="F31" s="188"/>
      <c r="G31" s="48">
        <v>1</v>
      </c>
      <c r="H31" s="169"/>
    </row>
    <row r="32" spans="1:8" ht="34.5" customHeight="1" x14ac:dyDescent="0.25">
      <c r="A32" s="138"/>
      <c r="B32" s="150"/>
      <c r="C32" s="146"/>
      <c r="D32" s="145"/>
      <c r="E32" s="101" t="s">
        <v>65</v>
      </c>
      <c r="F32" s="187" t="s">
        <v>50</v>
      </c>
      <c r="G32" s="48">
        <v>33</v>
      </c>
      <c r="H32" s="168">
        <f t="shared" ref="H32:H44" si="3">SUM(G32/G33)*100%</f>
        <v>0.94285714285714284</v>
      </c>
    </row>
    <row r="33" spans="1:9" ht="38.25" customHeight="1" x14ac:dyDescent="0.25">
      <c r="A33" s="138"/>
      <c r="B33" s="150"/>
      <c r="C33" s="146"/>
      <c r="D33" s="102"/>
      <c r="E33" s="102"/>
      <c r="F33" s="188"/>
      <c r="G33" s="48">
        <v>35</v>
      </c>
      <c r="H33" s="169"/>
    </row>
    <row r="34" spans="1:9" ht="47.25" customHeight="1" x14ac:dyDescent="0.25">
      <c r="A34" s="138"/>
      <c r="B34" s="150"/>
      <c r="C34" s="146"/>
      <c r="D34" s="101" t="s">
        <v>57</v>
      </c>
      <c r="E34" s="143" t="s">
        <v>58</v>
      </c>
      <c r="F34" s="97" t="s">
        <v>50</v>
      </c>
      <c r="G34" s="48">
        <v>10</v>
      </c>
      <c r="H34" s="168">
        <f t="shared" si="3"/>
        <v>0.83333333333333337</v>
      </c>
      <c r="I34">
        <v>23</v>
      </c>
    </row>
    <row r="35" spans="1:9" ht="50.25" customHeight="1" x14ac:dyDescent="0.25">
      <c r="A35" s="138"/>
      <c r="B35" s="150"/>
      <c r="C35" s="146"/>
      <c r="D35" s="102"/>
      <c r="E35" s="144"/>
      <c r="F35" s="98"/>
      <c r="G35" s="48">
        <v>12</v>
      </c>
      <c r="H35" s="169"/>
    </row>
    <row r="36" spans="1:9" ht="18.75" customHeight="1" x14ac:dyDescent="0.25">
      <c r="A36" s="138"/>
      <c r="B36" s="150"/>
      <c r="C36" s="146"/>
      <c r="D36" s="101" t="s">
        <v>60</v>
      </c>
      <c r="E36" s="189" t="s">
        <v>72</v>
      </c>
      <c r="F36" s="187" t="s">
        <v>35</v>
      </c>
      <c r="G36" s="48">
        <v>1</v>
      </c>
      <c r="H36" s="168">
        <f t="shared" si="3"/>
        <v>1</v>
      </c>
    </row>
    <row r="37" spans="1:9" ht="42.75" customHeight="1" x14ac:dyDescent="0.25">
      <c r="A37" s="138"/>
      <c r="B37" s="150"/>
      <c r="C37" s="146"/>
      <c r="D37" s="145"/>
      <c r="E37" s="190"/>
      <c r="F37" s="188"/>
      <c r="G37" s="48">
        <v>1</v>
      </c>
      <c r="H37" s="169"/>
    </row>
    <row r="38" spans="1:9" ht="67.5" customHeight="1" x14ac:dyDescent="0.25">
      <c r="A38" s="138"/>
      <c r="B38" s="150"/>
      <c r="C38" s="146"/>
      <c r="D38" s="145"/>
      <c r="E38" s="189" t="s">
        <v>61</v>
      </c>
      <c r="F38" s="187" t="s">
        <v>35</v>
      </c>
      <c r="G38" s="48">
        <v>1</v>
      </c>
      <c r="H38" s="168">
        <f t="shared" si="3"/>
        <v>1</v>
      </c>
    </row>
    <row r="39" spans="1:9" ht="74.25" customHeight="1" x14ac:dyDescent="0.25">
      <c r="A39" s="138"/>
      <c r="B39" s="150"/>
      <c r="C39" s="146"/>
      <c r="D39" s="145"/>
      <c r="E39" s="190"/>
      <c r="F39" s="188"/>
      <c r="G39" s="48">
        <v>1</v>
      </c>
      <c r="H39" s="169"/>
    </row>
    <row r="40" spans="1:9" ht="96" customHeight="1" x14ac:dyDescent="0.25">
      <c r="A40" s="138"/>
      <c r="B40" s="150"/>
      <c r="C40" s="146"/>
      <c r="D40" s="145"/>
      <c r="E40" s="189" t="s">
        <v>71</v>
      </c>
      <c r="F40" s="187" t="s">
        <v>35</v>
      </c>
      <c r="G40" s="48">
        <v>1</v>
      </c>
      <c r="H40" s="168">
        <f t="shared" si="3"/>
        <v>1</v>
      </c>
    </row>
    <row r="41" spans="1:9" ht="99" customHeight="1" x14ac:dyDescent="0.25">
      <c r="A41" s="138"/>
      <c r="B41" s="150"/>
      <c r="C41" s="146"/>
      <c r="D41" s="102"/>
      <c r="E41" s="190"/>
      <c r="F41" s="188"/>
      <c r="G41" s="48">
        <v>1</v>
      </c>
      <c r="H41" s="169"/>
    </row>
    <row r="42" spans="1:9" ht="27" customHeight="1" x14ac:dyDescent="0.25">
      <c r="A42" s="138"/>
      <c r="B42" s="150"/>
      <c r="C42" s="146"/>
      <c r="D42" s="101" t="s">
        <v>79</v>
      </c>
      <c r="E42" s="143" t="s">
        <v>80</v>
      </c>
      <c r="F42" s="97" t="s">
        <v>35</v>
      </c>
      <c r="G42" s="48">
        <v>1</v>
      </c>
      <c r="H42" s="168">
        <f t="shared" si="3"/>
        <v>1</v>
      </c>
    </row>
    <row r="43" spans="1:9" ht="32.25" customHeight="1" x14ac:dyDescent="0.25">
      <c r="A43" s="138"/>
      <c r="B43" s="150"/>
      <c r="C43" s="146"/>
      <c r="D43" s="102"/>
      <c r="E43" s="144"/>
      <c r="F43" s="98"/>
      <c r="G43" s="44">
        <v>1</v>
      </c>
      <c r="H43" s="169"/>
    </row>
    <row r="44" spans="1:9" ht="38.25" customHeight="1" x14ac:dyDescent="0.25">
      <c r="A44" s="138"/>
      <c r="B44" s="150"/>
      <c r="C44" s="146"/>
      <c r="D44" s="101" t="s">
        <v>63</v>
      </c>
      <c r="E44" s="143" t="s">
        <v>86</v>
      </c>
      <c r="F44" s="97" t="s">
        <v>35</v>
      </c>
      <c r="G44" s="44">
        <v>1</v>
      </c>
      <c r="H44" s="168">
        <f t="shared" si="3"/>
        <v>1</v>
      </c>
    </row>
    <row r="45" spans="1:9" ht="42" customHeight="1" x14ac:dyDescent="0.25">
      <c r="A45" s="138"/>
      <c r="B45" s="150"/>
      <c r="C45" s="146"/>
      <c r="D45" s="102"/>
      <c r="E45" s="144"/>
      <c r="F45" s="98"/>
      <c r="G45" s="44">
        <v>1</v>
      </c>
      <c r="H45" s="169"/>
    </row>
    <row r="46" spans="1:9" ht="33.75" customHeight="1" x14ac:dyDescent="0.25">
      <c r="A46" s="138"/>
      <c r="B46" s="150"/>
      <c r="C46" s="146"/>
      <c r="D46" s="101" t="s">
        <v>78</v>
      </c>
      <c r="E46" s="101" t="s">
        <v>83</v>
      </c>
      <c r="F46" s="97" t="s">
        <v>35</v>
      </c>
      <c r="G46" s="44">
        <v>1</v>
      </c>
      <c r="H46" s="168">
        <f t="shared" ref="H46" si="4">SUM(G46/G47)*100%</f>
        <v>1</v>
      </c>
    </row>
    <row r="47" spans="1:9" ht="50.25" customHeight="1" x14ac:dyDescent="0.25">
      <c r="A47" s="138"/>
      <c r="B47" s="150"/>
      <c r="C47" s="146"/>
      <c r="D47" s="102"/>
      <c r="E47" s="102"/>
      <c r="F47" s="98"/>
      <c r="G47" s="44">
        <v>1</v>
      </c>
      <c r="H47" s="169"/>
    </row>
    <row r="48" spans="1:9" ht="26.25" customHeight="1" x14ac:dyDescent="0.25">
      <c r="A48" s="138"/>
      <c r="B48" s="150"/>
      <c r="C48" s="146"/>
      <c r="D48" s="101" t="s">
        <v>77</v>
      </c>
      <c r="E48" s="101" t="s">
        <v>84</v>
      </c>
      <c r="F48" s="97" t="s">
        <v>35</v>
      </c>
      <c r="G48" s="44">
        <v>1</v>
      </c>
      <c r="H48" s="168">
        <f t="shared" ref="H48" si="5">SUM(G48/G49)*100%</f>
        <v>1</v>
      </c>
    </row>
    <row r="49" spans="1:8" ht="39" customHeight="1" x14ac:dyDescent="0.25">
      <c r="A49" s="138"/>
      <c r="B49" s="150"/>
      <c r="C49" s="146"/>
      <c r="D49" s="102"/>
      <c r="E49" s="102"/>
      <c r="F49" s="98"/>
      <c r="G49" s="44">
        <v>1</v>
      </c>
      <c r="H49" s="169"/>
    </row>
    <row r="50" spans="1:8" ht="36.75" customHeight="1" x14ac:dyDescent="0.25">
      <c r="A50" s="138"/>
      <c r="B50" s="150"/>
      <c r="C50" s="146"/>
      <c r="D50" s="101" t="s">
        <v>64</v>
      </c>
      <c r="E50" s="143" t="s">
        <v>85</v>
      </c>
      <c r="F50" s="187" t="s">
        <v>35</v>
      </c>
      <c r="G50" s="44">
        <v>1</v>
      </c>
      <c r="H50" s="168">
        <f>SUM(G50/G51)*100%</f>
        <v>1</v>
      </c>
    </row>
    <row r="51" spans="1:8" ht="38.25" customHeight="1" x14ac:dyDescent="0.25">
      <c r="A51" s="138"/>
      <c r="B51" s="150"/>
      <c r="C51" s="146"/>
      <c r="D51" s="102"/>
      <c r="E51" s="144"/>
      <c r="F51" s="188"/>
      <c r="G51" s="44">
        <v>1</v>
      </c>
      <c r="H51" s="169"/>
    </row>
    <row r="52" spans="1:8" ht="39" customHeight="1" x14ac:dyDescent="0.25">
      <c r="A52" s="138"/>
      <c r="B52" s="150"/>
      <c r="C52" s="146"/>
      <c r="D52" s="95" t="s">
        <v>75</v>
      </c>
      <c r="E52" s="101" t="s">
        <v>82</v>
      </c>
      <c r="F52" s="187" t="s">
        <v>35</v>
      </c>
      <c r="G52" s="44">
        <v>1</v>
      </c>
      <c r="H52" s="168">
        <f>SUM(G52/G53)*100%</f>
        <v>1</v>
      </c>
    </row>
    <row r="53" spans="1:8" ht="46.5" customHeight="1" x14ac:dyDescent="0.25">
      <c r="A53" s="138"/>
      <c r="B53" s="150"/>
      <c r="C53" s="146"/>
      <c r="D53" s="96"/>
      <c r="E53" s="102"/>
      <c r="F53" s="188"/>
      <c r="G53" s="44">
        <v>1</v>
      </c>
      <c r="H53" s="169"/>
    </row>
    <row r="54" spans="1:8" ht="30" customHeight="1" x14ac:dyDescent="0.25">
      <c r="A54" s="138"/>
      <c r="B54" s="150"/>
      <c r="C54" s="146"/>
      <c r="D54" s="140" t="s">
        <v>76</v>
      </c>
      <c r="E54" s="140" t="s">
        <v>81</v>
      </c>
      <c r="F54" s="172" t="s">
        <v>35</v>
      </c>
      <c r="G54" s="56">
        <v>0</v>
      </c>
      <c r="H54" s="148">
        <f>SUM(G54/G55)*100%</f>
        <v>0</v>
      </c>
    </row>
    <row r="55" spans="1:8" ht="36.75" customHeight="1" x14ac:dyDescent="0.25">
      <c r="A55" s="138"/>
      <c r="B55" s="150"/>
      <c r="C55" s="146"/>
      <c r="D55" s="142"/>
      <c r="E55" s="142"/>
      <c r="F55" s="173"/>
      <c r="G55" s="56">
        <v>1</v>
      </c>
      <c r="H55" s="149"/>
    </row>
    <row r="56" spans="1:8" ht="16.5" x14ac:dyDescent="0.25">
      <c r="A56" s="138"/>
      <c r="B56" s="150"/>
      <c r="C56" s="76" t="s">
        <v>56</v>
      </c>
      <c r="D56" s="101" t="s">
        <v>59</v>
      </c>
      <c r="E56" s="101" t="s">
        <v>88</v>
      </c>
      <c r="F56" s="97" t="s">
        <v>35</v>
      </c>
      <c r="G56" s="44">
        <v>0.5</v>
      </c>
      <c r="H56" s="168">
        <f>SUM(G56/G57)*100%</f>
        <v>0.5</v>
      </c>
    </row>
    <row r="57" spans="1:8" ht="66" customHeight="1" x14ac:dyDescent="0.25">
      <c r="A57" s="138"/>
      <c r="B57" s="150"/>
      <c r="C57" s="77"/>
      <c r="D57" s="145"/>
      <c r="E57" s="102"/>
      <c r="F57" s="98"/>
      <c r="G57" s="46">
        <v>1</v>
      </c>
      <c r="H57" s="169"/>
    </row>
    <row r="58" spans="1:8" ht="66" customHeight="1" x14ac:dyDescent="0.25">
      <c r="A58" s="138"/>
      <c r="B58" s="150"/>
      <c r="C58" s="77"/>
      <c r="D58" s="145"/>
      <c r="E58" s="101" t="s">
        <v>87</v>
      </c>
      <c r="F58" s="97" t="s">
        <v>35</v>
      </c>
      <c r="G58" s="46">
        <v>0</v>
      </c>
      <c r="H58" s="168">
        <f>SUM(G58/G59)*100%</f>
        <v>0</v>
      </c>
    </row>
    <row r="59" spans="1:8" ht="37.5" customHeight="1" x14ac:dyDescent="0.25">
      <c r="A59" s="138"/>
      <c r="B59" s="150"/>
      <c r="C59" s="77"/>
      <c r="D59" s="102"/>
      <c r="E59" s="102"/>
      <c r="F59" s="98"/>
      <c r="G59" s="46">
        <v>35</v>
      </c>
      <c r="H59" s="169"/>
    </row>
    <row r="60" spans="1:8" ht="38.25" customHeight="1" x14ac:dyDescent="0.25">
      <c r="A60" s="138"/>
      <c r="B60" s="150"/>
      <c r="C60" s="77"/>
      <c r="D60" s="101" t="s">
        <v>89</v>
      </c>
      <c r="E60" s="101" t="s">
        <v>90</v>
      </c>
      <c r="F60" s="97" t="s">
        <v>91</v>
      </c>
      <c r="G60" s="46">
        <v>1</v>
      </c>
      <c r="H60" s="168">
        <f>SUM(G60/G61)*100%</f>
        <v>1</v>
      </c>
    </row>
    <row r="61" spans="1:8" ht="29.25" customHeight="1" x14ac:dyDescent="0.25">
      <c r="A61" s="138"/>
      <c r="B61" s="150"/>
      <c r="C61" s="77"/>
      <c r="D61" s="102"/>
      <c r="E61" s="102"/>
      <c r="F61" s="98"/>
      <c r="G61" s="46">
        <v>1</v>
      </c>
      <c r="H61" s="169"/>
    </row>
    <row r="62" spans="1:8" ht="39.75" customHeight="1" x14ac:dyDescent="0.25">
      <c r="A62" s="138"/>
      <c r="B62" s="150"/>
      <c r="C62" s="77"/>
      <c r="D62" s="101" t="s">
        <v>92</v>
      </c>
      <c r="E62" s="101" t="s">
        <v>93</v>
      </c>
      <c r="F62" s="97" t="s">
        <v>50</v>
      </c>
      <c r="G62" s="46">
        <v>150</v>
      </c>
      <c r="H62" s="168">
        <f>SUM(G62/G63)*100%</f>
        <v>0.23076923076923078</v>
      </c>
    </row>
    <row r="63" spans="1:8" ht="39.75" customHeight="1" x14ac:dyDescent="0.25">
      <c r="A63" s="138"/>
      <c r="B63" s="150"/>
      <c r="C63" s="77"/>
      <c r="D63" s="102"/>
      <c r="E63" s="102"/>
      <c r="F63" s="98"/>
      <c r="G63" s="46">
        <v>650</v>
      </c>
      <c r="H63" s="169"/>
    </row>
    <row r="64" spans="1:8" ht="52.5" customHeight="1" x14ac:dyDescent="0.25">
      <c r="A64" s="138"/>
      <c r="B64" s="150"/>
      <c r="C64" s="77"/>
      <c r="D64" s="101" t="s">
        <v>94</v>
      </c>
      <c r="E64" s="143" t="s">
        <v>95</v>
      </c>
      <c r="F64" s="97" t="s">
        <v>35</v>
      </c>
      <c r="G64" s="46">
        <v>2</v>
      </c>
      <c r="H64" s="168">
        <f>SUM(G64/G65)*100%</f>
        <v>0.5</v>
      </c>
    </row>
    <row r="65" spans="1:13" ht="50.25" customHeight="1" x14ac:dyDescent="0.25">
      <c r="A65" s="138"/>
      <c r="B65" s="150"/>
      <c r="C65" s="77"/>
      <c r="D65" s="102"/>
      <c r="E65" s="144"/>
      <c r="F65" s="98"/>
      <c r="G65" s="46">
        <v>4</v>
      </c>
      <c r="H65" s="169"/>
    </row>
    <row r="66" spans="1:13" ht="84" customHeight="1" x14ac:dyDescent="0.25">
      <c r="A66" s="138"/>
      <c r="B66" s="150"/>
      <c r="C66" s="77"/>
      <c r="D66" s="140" t="s">
        <v>96</v>
      </c>
      <c r="E66" s="140" t="s">
        <v>97</v>
      </c>
      <c r="F66" s="172" t="s">
        <v>35</v>
      </c>
      <c r="G66" s="53">
        <v>0</v>
      </c>
      <c r="H66" s="148">
        <f>SUM(G66/G67)*100%</f>
        <v>0</v>
      </c>
    </row>
    <row r="67" spans="1:13" ht="73.5" customHeight="1" x14ac:dyDescent="0.25">
      <c r="A67" s="138"/>
      <c r="B67" s="150"/>
      <c r="C67" s="77"/>
      <c r="D67" s="142"/>
      <c r="E67" s="142"/>
      <c r="F67" s="173"/>
      <c r="G67" s="53">
        <v>4</v>
      </c>
      <c r="H67" s="149"/>
    </row>
    <row r="68" spans="1:13" ht="26.25" customHeight="1" x14ac:dyDescent="0.25">
      <c r="A68" s="138"/>
      <c r="B68" s="150"/>
      <c r="C68" s="77"/>
      <c r="D68" s="101" t="s">
        <v>103</v>
      </c>
      <c r="E68" s="170" t="s">
        <v>62</v>
      </c>
      <c r="F68" s="172" t="s">
        <v>35</v>
      </c>
      <c r="G68" s="53">
        <v>0</v>
      </c>
      <c r="H68" s="148">
        <f>SUM(G68/G69)*100%</f>
        <v>0</v>
      </c>
      <c r="I68" s="126" t="s">
        <v>166</v>
      </c>
      <c r="J68" s="127"/>
      <c r="K68" s="127"/>
      <c r="L68" s="127"/>
      <c r="M68" s="127"/>
    </row>
    <row r="69" spans="1:13" ht="36.75" customHeight="1" x14ac:dyDescent="0.25">
      <c r="A69" s="138"/>
      <c r="B69" s="150"/>
      <c r="C69" s="77"/>
      <c r="D69" s="145"/>
      <c r="E69" s="171"/>
      <c r="F69" s="173"/>
      <c r="G69" s="53">
        <v>1</v>
      </c>
      <c r="H69" s="149"/>
      <c r="I69" s="126"/>
      <c r="J69" s="127"/>
      <c r="K69" s="127"/>
      <c r="L69" s="127"/>
      <c r="M69" s="127"/>
    </row>
    <row r="70" spans="1:13" ht="115.5" customHeight="1" x14ac:dyDescent="0.25">
      <c r="A70" s="138"/>
      <c r="B70" s="150"/>
      <c r="C70" s="77"/>
      <c r="D70" s="145"/>
      <c r="E70" s="170" t="s">
        <v>98</v>
      </c>
      <c r="F70" s="172" t="s">
        <v>35</v>
      </c>
      <c r="G70" s="53">
        <v>0</v>
      </c>
      <c r="H70" s="148">
        <f>SUM(G70/G71)*100%</f>
        <v>0</v>
      </c>
      <c r="I70" s="126"/>
      <c r="J70" s="127"/>
      <c r="K70" s="127"/>
      <c r="L70" s="127"/>
      <c r="M70" s="127"/>
    </row>
    <row r="71" spans="1:13" ht="16.5" x14ac:dyDescent="0.25">
      <c r="A71" s="138"/>
      <c r="B71" s="150"/>
      <c r="C71" s="77"/>
      <c r="D71" s="145"/>
      <c r="E71" s="171"/>
      <c r="F71" s="173"/>
      <c r="G71" s="53">
        <v>1</v>
      </c>
      <c r="H71" s="149"/>
      <c r="I71" s="126"/>
      <c r="J71" s="127"/>
      <c r="K71" s="127"/>
      <c r="L71" s="127"/>
      <c r="M71" s="127"/>
    </row>
    <row r="72" spans="1:13" ht="82.5" customHeight="1" x14ac:dyDescent="0.25">
      <c r="A72" s="138"/>
      <c r="B72" s="150"/>
      <c r="C72" s="77"/>
      <c r="D72" s="145"/>
      <c r="E72" s="143" t="s">
        <v>102</v>
      </c>
      <c r="F72" s="97" t="s">
        <v>35</v>
      </c>
      <c r="G72" s="46">
        <v>4</v>
      </c>
      <c r="H72" s="168">
        <f>SUM(G72/G73)*100%</f>
        <v>1</v>
      </c>
    </row>
    <row r="73" spans="1:13" ht="16.5" x14ac:dyDescent="0.25">
      <c r="A73" s="138"/>
      <c r="B73" s="150"/>
      <c r="C73" s="77"/>
      <c r="D73" s="145"/>
      <c r="E73" s="144"/>
      <c r="F73" s="98"/>
      <c r="G73" s="46">
        <v>4</v>
      </c>
      <c r="H73" s="169"/>
    </row>
    <row r="74" spans="1:13" ht="66" customHeight="1" x14ac:dyDescent="0.25">
      <c r="A74" s="138"/>
      <c r="B74" s="150"/>
      <c r="C74" s="77"/>
      <c r="D74" s="145"/>
      <c r="E74" s="143" t="s">
        <v>157</v>
      </c>
      <c r="F74" s="97" t="s">
        <v>35</v>
      </c>
      <c r="G74" s="46">
        <v>3</v>
      </c>
      <c r="H74" s="168">
        <f>SUM(G74/G75)*100%</f>
        <v>1</v>
      </c>
    </row>
    <row r="75" spans="1:13" ht="16.5" x14ac:dyDescent="0.25">
      <c r="A75" s="138"/>
      <c r="B75" s="150"/>
      <c r="C75" s="77"/>
      <c r="D75" s="145"/>
      <c r="E75" s="144"/>
      <c r="F75" s="98"/>
      <c r="G75" s="46">
        <v>3</v>
      </c>
      <c r="H75" s="169"/>
    </row>
    <row r="76" spans="1:13" ht="47.25" customHeight="1" x14ac:dyDescent="0.25">
      <c r="A76" s="138"/>
      <c r="B76" s="150"/>
      <c r="C76" s="77"/>
      <c r="D76" s="145"/>
      <c r="E76" s="101" t="s">
        <v>106</v>
      </c>
      <c r="F76" s="97" t="s">
        <v>35</v>
      </c>
      <c r="G76" s="46">
        <v>3</v>
      </c>
      <c r="H76" s="168">
        <f>SUM(G76/G77)*100%</f>
        <v>0.375</v>
      </c>
    </row>
    <row r="77" spans="1:13" ht="65.25" customHeight="1" x14ac:dyDescent="0.25">
      <c r="A77" s="138"/>
      <c r="B77" s="150"/>
      <c r="C77" s="77"/>
      <c r="D77" s="102"/>
      <c r="E77" s="102"/>
      <c r="F77" s="98"/>
      <c r="G77" s="46">
        <v>8</v>
      </c>
      <c r="H77" s="169"/>
    </row>
    <row r="78" spans="1:13" ht="82.5" customHeight="1" x14ac:dyDescent="0.25">
      <c r="A78" s="138"/>
      <c r="B78" s="150"/>
      <c r="C78" s="77"/>
      <c r="D78" s="101" t="s">
        <v>111</v>
      </c>
      <c r="E78" s="101" t="s">
        <v>109</v>
      </c>
      <c r="F78" s="97" t="s">
        <v>35</v>
      </c>
      <c r="G78" s="46">
        <v>7</v>
      </c>
      <c r="H78" s="168">
        <f>SUM(G78/G79)*100%</f>
        <v>1</v>
      </c>
    </row>
    <row r="79" spans="1:13" ht="82.5" customHeight="1" x14ac:dyDescent="0.25">
      <c r="A79" s="138"/>
      <c r="B79" s="150"/>
      <c r="C79" s="77"/>
      <c r="D79" s="145"/>
      <c r="E79" s="102"/>
      <c r="F79" s="98"/>
      <c r="G79" s="46">
        <v>7</v>
      </c>
      <c r="H79" s="169"/>
    </row>
    <row r="80" spans="1:13" ht="66" customHeight="1" x14ac:dyDescent="0.25">
      <c r="A80" s="138"/>
      <c r="B80" s="150"/>
      <c r="C80" s="77"/>
      <c r="D80" s="145"/>
      <c r="E80" s="143" t="s">
        <v>110</v>
      </c>
      <c r="F80" s="97" t="s">
        <v>35</v>
      </c>
      <c r="G80" s="46">
        <v>7</v>
      </c>
      <c r="H80" s="168">
        <f>SUM(G80/G81)*100%</f>
        <v>1</v>
      </c>
    </row>
    <row r="81" spans="1:8" ht="63.75" customHeight="1" x14ac:dyDescent="0.25">
      <c r="A81" s="138"/>
      <c r="B81" s="150"/>
      <c r="C81" s="77"/>
      <c r="D81" s="145"/>
      <c r="E81" s="157"/>
      <c r="F81" s="158"/>
      <c r="G81" s="46">
        <v>7</v>
      </c>
      <c r="H81" s="169"/>
    </row>
    <row r="82" spans="1:8" ht="60.75" customHeight="1" x14ac:dyDescent="0.25">
      <c r="A82" s="138"/>
      <c r="B82" s="150"/>
      <c r="C82" s="77"/>
      <c r="D82" s="145"/>
      <c r="E82" s="143" t="s">
        <v>161</v>
      </c>
      <c r="F82" s="97" t="s">
        <v>35</v>
      </c>
      <c r="G82" s="46">
        <v>14</v>
      </c>
      <c r="H82" s="168">
        <f>SUM(G82/G83)*100%</f>
        <v>1</v>
      </c>
    </row>
    <row r="83" spans="1:8" ht="59.25" customHeight="1" x14ac:dyDescent="0.25">
      <c r="A83" s="138"/>
      <c r="B83" s="150"/>
      <c r="C83" s="77"/>
      <c r="D83" s="102"/>
      <c r="E83" s="144"/>
      <c r="F83" s="98"/>
      <c r="G83" s="46">
        <v>14</v>
      </c>
      <c r="H83" s="169"/>
    </row>
    <row r="84" spans="1:8" ht="58.5" customHeight="1" x14ac:dyDescent="0.25">
      <c r="A84" s="138"/>
      <c r="B84" s="150"/>
      <c r="C84" s="77"/>
      <c r="D84" s="101" t="s">
        <v>117</v>
      </c>
      <c r="E84" s="143" t="s">
        <v>118</v>
      </c>
      <c r="F84" s="97" t="s">
        <v>35</v>
      </c>
      <c r="G84" s="46">
        <v>14</v>
      </c>
      <c r="H84" s="168">
        <f>SUM(G84/G85)*100%</f>
        <v>9.0909090909090912E-2</v>
      </c>
    </row>
    <row r="85" spans="1:8" ht="51" customHeight="1" x14ac:dyDescent="0.25">
      <c r="A85" s="138"/>
      <c r="B85" s="150"/>
      <c r="C85" s="77"/>
      <c r="D85" s="145"/>
      <c r="E85" s="144"/>
      <c r="F85" s="98"/>
      <c r="G85" s="46">
        <v>154</v>
      </c>
      <c r="H85" s="169"/>
    </row>
    <row r="86" spans="1:8" ht="66" customHeight="1" x14ac:dyDescent="0.25">
      <c r="A86" s="138"/>
      <c r="B86" s="150"/>
      <c r="C86" s="77"/>
      <c r="D86" s="145"/>
      <c r="E86" s="143" t="s">
        <v>119</v>
      </c>
      <c r="F86" s="97" t="s">
        <v>35</v>
      </c>
      <c r="G86" s="46">
        <v>1</v>
      </c>
      <c r="H86" s="168">
        <f t="shared" ref="H86" si="6">SUM(G86/G87)*100%</f>
        <v>1</v>
      </c>
    </row>
    <row r="87" spans="1:8" ht="16.5" x14ac:dyDescent="0.25">
      <c r="A87" s="138"/>
      <c r="B87" s="150"/>
      <c r="C87" s="77"/>
      <c r="D87" s="145"/>
      <c r="E87" s="144"/>
      <c r="F87" s="98"/>
      <c r="G87" s="46">
        <v>1</v>
      </c>
      <c r="H87" s="169"/>
    </row>
    <row r="88" spans="1:8" ht="16.5" x14ac:dyDescent="0.25">
      <c r="A88" s="138"/>
      <c r="B88" s="150"/>
      <c r="C88" s="77"/>
      <c r="D88" s="145"/>
      <c r="E88" s="101" t="s">
        <v>120</v>
      </c>
      <c r="F88" s="97" t="s">
        <v>35</v>
      </c>
      <c r="G88" s="46">
        <v>1</v>
      </c>
      <c r="H88" s="168">
        <f t="shared" ref="H88" si="7">SUM(G88/G89)*100%</f>
        <v>0.5</v>
      </c>
    </row>
    <row r="89" spans="1:8" ht="16.5" x14ac:dyDescent="0.25">
      <c r="A89" s="138"/>
      <c r="B89" s="150"/>
      <c r="C89" s="77"/>
      <c r="D89" s="145"/>
      <c r="E89" s="102"/>
      <c r="F89" s="98"/>
      <c r="G89" s="46">
        <v>2</v>
      </c>
      <c r="H89" s="169"/>
    </row>
    <row r="90" spans="1:8" ht="82.5" customHeight="1" x14ac:dyDescent="0.25">
      <c r="A90" s="138"/>
      <c r="B90" s="150"/>
      <c r="C90" s="77"/>
      <c r="D90" s="145"/>
      <c r="E90" s="143" t="s">
        <v>121</v>
      </c>
      <c r="F90" s="97" t="s">
        <v>35</v>
      </c>
      <c r="G90" s="46">
        <v>3</v>
      </c>
      <c r="H90" s="168">
        <f t="shared" ref="H90" si="8">SUM(G90/G91)*100%</f>
        <v>0.75</v>
      </c>
    </row>
    <row r="91" spans="1:8" ht="16.5" x14ac:dyDescent="0.25">
      <c r="A91" s="138"/>
      <c r="B91" s="150"/>
      <c r="C91" s="77"/>
      <c r="D91" s="102"/>
      <c r="E91" s="144"/>
      <c r="F91" s="98"/>
      <c r="G91" s="46">
        <v>4</v>
      </c>
      <c r="H91" s="169"/>
    </row>
    <row r="92" spans="1:8" ht="66" customHeight="1" x14ac:dyDescent="0.25">
      <c r="A92" s="138"/>
      <c r="B92" s="150"/>
      <c r="C92" s="77"/>
      <c r="D92" s="101" t="s">
        <v>128</v>
      </c>
      <c r="E92" s="101" t="s">
        <v>126</v>
      </c>
      <c r="F92" s="97" t="s">
        <v>35</v>
      </c>
      <c r="G92" s="46">
        <v>2</v>
      </c>
      <c r="H92" s="164">
        <f>SUM(G92/G93)*100%</f>
        <v>1</v>
      </c>
    </row>
    <row r="93" spans="1:8" ht="16.5" x14ac:dyDescent="0.25">
      <c r="A93" s="138"/>
      <c r="B93" s="150"/>
      <c r="C93" s="77"/>
      <c r="D93" s="145"/>
      <c r="E93" s="102"/>
      <c r="F93" s="98"/>
      <c r="G93" s="46">
        <v>2</v>
      </c>
      <c r="H93" s="165"/>
    </row>
    <row r="94" spans="1:8" ht="16.5" x14ac:dyDescent="0.25">
      <c r="A94" s="138"/>
      <c r="B94" s="150"/>
      <c r="C94" s="77"/>
      <c r="D94" s="145"/>
      <c r="E94" s="101" t="s">
        <v>127</v>
      </c>
      <c r="F94" s="97" t="s">
        <v>35</v>
      </c>
      <c r="G94" s="46">
        <v>9</v>
      </c>
      <c r="H94" s="164">
        <f>SUM(G94/G95)*100%</f>
        <v>1</v>
      </c>
    </row>
    <row r="95" spans="1:8" ht="16.5" x14ac:dyDescent="0.25">
      <c r="A95" s="138"/>
      <c r="B95" s="150"/>
      <c r="C95" s="78"/>
      <c r="D95" s="102"/>
      <c r="E95" s="102"/>
      <c r="F95" s="98"/>
      <c r="G95" s="46">
        <v>9</v>
      </c>
      <c r="H95" s="165"/>
    </row>
    <row r="96" spans="1:8" ht="49.5" customHeight="1" x14ac:dyDescent="0.25">
      <c r="A96" s="138"/>
      <c r="B96" s="150"/>
      <c r="C96" s="76" t="s">
        <v>129</v>
      </c>
      <c r="D96" s="101" t="s">
        <v>134</v>
      </c>
      <c r="E96" s="140" t="s">
        <v>130</v>
      </c>
      <c r="F96" s="172" t="s">
        <v>35</v>
      </c>
      <c r="G96" s="53">
        <v>0</v>
      </c>
      <c r="H96" s="174">
        <f>SUM(G96/G97)*100%</f>
        <v>0</v>
      </c>
    </row>
    <row r="97" spans="1:8" ht="49.5" customHeight="1" x14ac:dyDescent="0.25">
      <c r="A97" s="138"/>
      <c r="B97" s="150"/>
      <c r="C97" s="77"/>
      <c r="D97" s="145"/>
      <c r="E97" s="142"/>
      <c r="F97" s="173"/>
      <c r="G97" s="53">
        <v>1</v>
      </c>
      <c r="H97" s="175"/>
    </row>
    <row r="98" spans="1:8" ht="66" customHeight="1" x14ac:dyDescent="0.25">
      <c r="A98" s="138"/>
      <c r="B98" s="150"/>
      <c r="C98" s="77"/>
      <c r="D98" s="145"/>
      <c r="E98" s="143" t="s">
        <v>131</v>
      </c>
      <c r="F98" s="97" t="s">
        <v>35</v>
      </c>
      <c r="G98" s="46">
        <v>1</v>
      </c>
      <c r="H98" s="164">
        <f>SUM(G98/G99)*100%</f>
        <v>1</v>
      </c>
    </row>
    <row r="99" spans="1:8" ht="16.5" x14ac:dyDescent="0.25">
      <c r="A99" s="138"/>
      <c r="B99" s="150"/>
      <c r="C99" s="77"/>
      <c r="D99" s="145"/>
      <c r="E99" s="144"/>
      <c r="F99" s="98"/>
      <c r="G99" s="46">
        <v>1</v>
      </c>
      <c r="H99" s="165"/>
    </row>
    <row r="100" spans="1:8" ht="82.5" customHeight="1" x14ac:dyDescent="0.25">
      <c r="A100" s="138"/>
      <c r="B100" s="150"/>
      <c r="C100" s="77"/>
      <c r="D100" s="145"/>
      <c r="E100" s="143" t="s">
        <v>132</v>
      </c>
      <c r="F100" s="97" t="s">
        <v>35</v>
      </c>
      <c r="G100" s="46">
        <v>35</v>
      </c>
      <c r="H100" s="164">
        <f>SUM(G100/G101)*100%</f>
        <v>1</v>
      </c>
    </row>
    <row r="101" spans="1:8" ht="16.5" x14ac:dyDescent="0.25">
      <c r="A101" s="138"/>
      <c r="B101" s="150"/>
      <c r="C101" s="77"/>
      <c r="D101" s="145"/>
      <c r="E101" s="144"/>
      <c r="F101" s="98"/>
      <c r="G101" s="46">
        <v>35</v>
      </c>
      <c r="H101" s="165"/>
    </row>
    <row r="102" spans="1:8" ht="165" customHeight="1" x14ac:dyDescent="0.25">
      <c r="A102" s="138"/>
      <c r="B102" s="150"/>
      <c r="C102" s="77"/>
      <c r="D102" s="145"/>
      <c r="E102" s="101" t="s">
        <v>133</v>
      </c>
      <c r="F102" s="97" t="s">
        <v>35</v>
      </c>
      <c r="G102" s="46">
        <v>6</v>
      </c>
      <c r="H102" s="164">
        <f>SUM(G102/G103)*100%</f>
        <v>0.6</v>
      </c>
    </row>
    <row r="103" spans="1:8" ht="16.5" x14ac:dyDescent="0.25">
      <c r="A103" s="138"/>
      <c r="B103" s="150"/>
      <c r="C103" s="78"/>
      <c r="D103" s="102"/>
      <c r="E103" s="102"/>
      <c r="F103" s="98"/>
      <c r="G103" s="46">
        <v>10</v>
      </c>
      <c r="H103" s="165"/>
    </row>
    <row r="104" spans="1:8" ht="82.5" customHeight="1" x14ac:dyDescent="0.25">
      <c r="A104" s="138"/>
      <c r="B104" s="150"/>
      <c r="C104" s="76" t="s">
        <v>142</v>
      </c>
      <c r="D104" s="101" t="s">
        <v>143</v>
      </c>
      <c r="E104" s="143" t="s">
        <v>144</v>
      </c>
      <c r="F104" s="97" t="s">
        <v>35</v>
      </c>
      <c r="G104" s="46">
        <v>1</v>
      </c>
      <c r="H104" s="164">
        <f>SUM(G104/G105)*100%</f>
        <v>1</v>
      </c>
    </row>
    <row r="105" spans="1:8" ht="82.5" customHeight="1" x14ac:dyDescent="0.25">
      <c r="A105" s="138"/>
      <c r="B105" s="150"/>
      <c r="C105" s="77"/>
      <c r="D105" s="145"/>
      <c r="E105" s="144"/>
      <c r="F105" s="98"/>
      <c r="G105" s="46">
        <v>1</v>
      </c>
      <c r="H105" s="165"/>
    </row>
    <row r="106" spans="1:8" ht="16.5" x14ac:dyDescent="0.25">
      <c r="A106" s="138"/>
      <c r="B106" s="150"/>
      <c r="C106" s="77"/>
      <c r="D106" s="145"/>
      <c r="E106" s="101" t="s">
        <v>145</v>
      </c>
      <c r="F106" s="97" t="s">
        <v>35</v>
      </c>
      <c r="G106" s="46">
        <v>2</v>
      </c>
      <c r="H106" s="164">
        <f>SUM(G106/G107)*100%</f>
        <v>1</v>
      </c>
    </row>
    <row r="107" spans="1:8" ht="30" customHeight="1" x14ac:dyDescent="0.25">
      <c r="A107" s="138"/>
      <c r="B107" s="150"/>
      <c r="C107" s="78"/>
      <c r="D107" s="102"/>
      <c r="E107" s="102"/>
      <c r="F107" s="98"/>
      <c r="G107" s="46">
        <v>2</v>
      </c>
      <c r="H107" s="165"/>
    </row>
    <row r="108" spans="1:8" ht="132" customHeight="1" x14ac:dyDescent="0.25">
      <c r="A108" s="138"/>
      <c r="B108" s="150"/>
      <c r="C108" s="146" t="s">
        <v>146</v>
      </c>
      <c r="D108" s="104" t="s">
        <v>147</v>
      </c>
      <c r="E108" s="143" t="s">
        <v>148</v>
      </c>
      <c r="F108" s="97" t="s">
        <v>35</v>
      </c>
      <c r="G108" s="46">
        <v>1</v>
      </c>
      <c r="H108" s="164">
        <f>SUM(G108/G109)*100%</f>
        <v>1</v>
      </c>
    </row>
    <row r="109" spans="1:8" ht="27.75" customHeight="1" x14ac:dyDescent="0.25">
      <c r="A109" s="138"/>
      <c r="B109" s="150"/>
      <c r="C109" s="146"/>
      <c r="D109" s="104"/>
      <c r="E109" s="144"/>
      <c r="F109" s="98"/>
      <c r="G109" s="43">
        <v>1</v>
      </c>
      <c r="H109" s="165"/>
    </row>
    <row r="110" spans="1:8" ht="95.25" customHeight="1" x14ac:dyDescent="0.25">
      <c r="A110" s="138"/>
      <c r="B110" s="150"/>
      <c r="C110" s="146"/>
      <c r="D110" s="104"/>
      <c r="E110" s="101" t="s">
        <v>149</v>
      </c>
      <c r="F110" s="97" t="s">
        <v>35</v>
      </c>
      <c r="G110" s="46">
        <v>1</v>
      </c>
      <c r="H110" s="164">
        <f>SUM(G110/G111)*100%</f>
        <v>1</v>
      </c>
    </row>
    <row r="111" spans="1:8" ht="57" customHeight="1" x14ac:dyDescent="0.25">
      <c r="A111" s="138"/>
      <c r="B111" s="150"/>
      <c r="C111" s="146"/>
      <c r="D111" s="104"/>
      <c r="E111" s="102"/>
      <c r="F111" s="98"/>
      <c r="G111" s="46">
        <v>1</v>
      </c>
      <c r="H111" s="165"/>
    </row>
    <row r="112" spans="1:8" ht="25.5" customHeight="1" x14ac:dyDescent="0.25">
      <c r="A112" s="138"/>
      <c r="B112" s="150"/>
      <c r="C112" s="146"/>
      <c r="D112" s="104"/>
      <c r="E112" s="152" t="s">
        <v>150</v>
      </c>
      <c r="F112" s="155" t="s">
        <v>35</v>
      </c>
      <c r="G112" s="53">
        <v>0</v>
      </c>
      <c r="H112" s="166">
        <f>SUM(G112/G113)*100</f>
        <v>0</v>
      </c>
    </row>
    <row r="113" spans="1:8" ht="35.25" customHeight="1" thickBot="1" x14ac:dyDescent="0.3">
      <c r="A113" s="139"/>
      <c r="B113" s="151"/>
      <c r="C113" s="154"/>
      <c r="D113" s="105"/>
      <c r="E113" s="153"/>
      <c r="F113" s="156"/>
      <c r="G113" s="55">
        <v>1</v>
      </c>
      <c r="H113" s="167"/>
    </row>
  </sheetData>
  <mergeCells count="205">
    <mergeCell ref="F28:F29"/>
    <mergeCell ref="H28:H29"/>
    <mergeCell ref="D26:D29"/>
    <mergeCell ref="E26:E27"/>
    <mergeCell ref="F26:F27"/>
    <mergeCell ref="H26:H27"/>
    <mergeCell ref="F32:F33"/>
    <mergeCell ref="H32:H33"/>
    <mergeCell ref="D30:D33"/>
    <mergeCell ref="E30:E31"/>
    <mergeCell ref="F30:F31"/>
    <mergeCell ref="H30:H31"/>
    <mergeCell ref="E36:E37"/>
    <mergeCell ref="D36:D41"/>
    <mergeCell ref="F36:F37"/>
    <mergeCell ref="H36:H37"/>
    <mergeCell ref="D34:D35"/>
    <mergeCell ref="E34:E35"/>
    <mergeCell ref="F34:F35"/>
    <mergeCell ref="H34:H35"/>
    <mergeCell ref="E40:E41"/>
    <mergeCell ref="F40:F41"/>
    <mergeCell ref="H40:H41"/>
    <mergeCell ref="E38:E39"/>
    <mergeCell ref="H38:H39"/>
    <mergeCell ref="F38:F39"/>
    <mergeCell ref="H44:H45"/>
    <mergeCell ref="D42:D43"/>
    <mergeCell ref="E42:E43"/>
    <mergeCell ref="F42:F43"/>
    <mergeCell ref="H42:H43"/>
    <mergeCell ref="D46:D47"/>
    <mergeCell ref="D44:D45"/>
    <mergeCell ref="E44:E45"/>
    <mergeCell ref="F44:F45"/>
    <mergeCell ref="E46:E47"/>
    <mergeCell ref="F46:F47"/>
    <mergeCell ref="D54:D55"/>
    <mergeCell ref="E54:E55"/>
    <mergeCell ref="F54:F55"/>
    <mergeCell ref="H54:H55"/>
    <mergeCell ref="D52:D53"/>
    <mergeCell ref="E52:E53"/>
    <mergeCell ref="F52:F53"/>
    <mergeCell ref="H52:H53"/>
    <mergeCell ref="H46:H47"/>
    <mergeCell ref="F50:F51"/>
    <mergeCell ref="H50:H51"/>
    <mergeCell ref="D48:D49"/>
    <mergeCell ref="E48:E49"/>
    <mergeCell ref="F48:F49"/>
    <mergeCell ref="H48:H49"/>
    <mergeCell ref="C56:C95"/>
    <mergeCell ref="E56:E57"/>
    <mergeCell ref="F56:F57"/>
    <mergeCell ref="H56:H57"/>
    <mergeCell ref="D84:D91"/>
    <mergeCell ref="H92:H93"/>
    <mergeCell ref="H94:H95"/>
    <mergeCell ref="E84:E85"/>
    <mergeCell ref="F84:F85"/>
    <mergeCell ref="E86:E87"/>
    <mergeCell ref="E88:E89"/>
    <mergeCell ref="E90:E91"/>
    <mergeCell ref="F90:F91"/>
    <mergeCell ref="F88:F89"/>
    <mergeCell ref="F86:F87"/>
    <mergeCell ref="H84:H85"/>
    <mergeCell ref="H86:H87"/>
    <mergeCell ref="H88:H89"/>
    <mergeCell ref="H90:H91"/>
    <mergeCell ref="E92:E93"/>
    <mergeCell ref="E66:E67"/>
    <mergeCell ref="F66:F67"/>
    <mergeCell ref="F70:F71"/>
    <mergeCell ref="F16:F17"/>
    <mergeCell ref="E18:E19"/>
    <mergeCell ref="F18:F19"/>
    <mergeCell ref="H24:H25"/>
    <mergeCell ref="E24:E25"/>
    <mergeCell ref="F24:F25"/>
    <mergeCell ref="D22:D25"/>
    <mergeCell ref="D64:D65"/>
    <mergeCell ref="E64:E65"/>
    <mergeCell ref="F64:F65"/>
    <mergeCell ref="H64:H65"/>
    <mergeCell ref="E62:E63"/>
    <mergeCell ref="D62:D63"/>
    <mergeCell ref="F62:F63"/>
    <mergeCell ref="H62:H63"/>
    <mergeCell ref="D60:D61"/>
    <mergeCell ref="E60:E61"/>
    <mergeCell ref="F60:F61"/>
    <mergeCell ref="E58:E59"/>
    <mergeCell ref="F58:F59"/>
    <mergeCell ref="H58:H59"/>
    <mergeCell ref="D56:D59"/>
    <mergeCell ref="D50:D51"/>
    <mergeCell ref="E50:E51"/>
    <mergeCell ref="H5:H6"/>
    <mergeCell ref="H7:H8"/>
    <mergeCell ref="H9:H10"/>
    <mergeCell ref="H11:H13"/>
    <mergeCell ref="H14:H15"/>
    <mergeCell ref="H82:H83"/>
    <mergeCell ref="E72:E73"/>
    <mergeCell ref="E74:E75"/>
    <mergeCell ref="F76:F77"/>
    <mergeCell ref="F74:F75"/>
    <mergeCell ref="F72:F73"/>
    <mergeCell ref="H72:H73"/>
    <mergeCell ref="H74:H75"/>
    <mergeCell ref="H76:H77"/>
    <mergeCell ref="E5:E6"/>
    <mergeCell ref="F5:F6"/>
    <mergeCell ref="F20:F21"/>
    <mergeCell ref="E22:E23"/>
    <mergeCell ref="F22:F23"/>
    <mergeCell ref="H22:H23"/>
    <mergeCell ref="H16:H17"/>
    <mergeCell ref="H18:H19"/>
    <mergeCell ref="H20:H21"/>
    <mergeCell ref="E7:E8"/>
    <mergeCell ref="H102:H103"/>
    <mergeCell ref="E96:E97"/>
    <mergeCell ref="F96:F97"/>
    <mergeCell ref="H96:H97"/>
    <mergeCell ref="E98:E99"/>
    <mergeCell ref="F98:F99"/>
    <mergeCell ref="H98:H99"/>
    <mergeCell ref="E94:E95"/>
    <mergeCell ref="F92:F93"/>
    <mergeCell ref="F94:F95"/>
    <mergeCell ref="H110:H111"/>
    <mergeCell ref="H112:H113"/>
    <mergeCell ref="H108:H109"/>
    <mergeCell ref="H80:H81"/>
    <mergeCell ref="H78:H79"/>
    <mergeCell ref="H60:H61"/>
    <mergeCell ref="H70:H71"/>
    <mergeCell ref="H68:H69"/>
    <mergeCell ref="E108:E109"/>
    <mergeCell ref="F108:F109"/>
    <mergeCell ref="E104:E105"/>
    <mergeCell ref="E106:E107"/>
    <mergeCell ref="F104:F105"/>
    <mergeCell ref="F106:F107"/>
    <mergeCell ref="H106:H107"/>
    <mergeCell ref="H104:H105"/>
    <mergeCell ref="E70:E71"/>
    <mergeCell ref="E68:E69"/>
    <mergeCell ref="F68:F69"/>
    <mergeCell ref="E100:E101"/>
    <mergeCell ref="F100:F101"/>
    <mergeCell ref="H100:H101"/>
    <mergeCell ref="E102:E103"/>
    <mergeCell ref="F102:F103"/>
    <mergeCell ref="B5:B113"/>
    <mergeCell ref="E112:E113"/>
    <mergeCell ref="D108:D113"/>
    <mergeCell ref="C108:C113"/>
    <mergeCell ref="E110:E111"/>
    <mergeCell ref="F110:F111"/>
    <mergeCell ref="F112:F113"/>
    <mergeCell ref="D68:D77"/>
    <mergeCell ref="D96:D103"/>
    <mergeCell ref="D78:D83"/>
    <mergeCell ref="E80:E81"/>
    <mergeCell ref="E78:E79"/>
    <mergeCell ref="F78:F79"/>
    <mergeCell ref="F80:F81"/>
    <mergeCell ref="F82:F83"/>
    <mergeCell ref="E82:E83"/>
    <mergeCell ref="F7:F8"/>
    <mergeCell ref="E11:E13"/>
    <mergeCell ref="F11:F13"/>
    <mergeCell ref="E9:E10"/>
    <mergeCell ref="F9:F10"/>
    <mergeCell ref="E14:E15"/>
    <mergeCell ref="F14:F15"/>
    <mergeCell ref="E16:E17"/>
    <mergeCell ref="I68:M71"/>
    <mergeCell ref="I11:L13"/>
    <mergeCell ref="I14:L15"/>
    <mergeCell ref="A3:C3"/>
    <mergeCell ref="D3:E3"/>
    <mergeCell ref="A1:H1"/>
    <mergeCell ref="A2:H2"/>
    <mergeCell ref="G3:H3"/>
    <mergeCell ref="A5:A113"/>
    <mergeCell ref="D11:D15"/>
    <mergeCell ref="E20:E21"/>
    <mergeCell ref="D16:D21"/>
    <mergeCell ref="E32:E33"/>
    <mergeCell ref="E28:E29"/>
    <mergeCell ref="C5:C55"/>
    <mergeCell ref="D5:D9"/>
    <mergeCell ref="D66:D67"/>
    <mergeCell ref="C104:C107"/>
    <mergeCell ref="D104:D107"/>
    <mergeCell ref="C96:C103"/>
    <mergeCell ref="D92:D95"/>
    <mergeCell ref="G11:G12"/>
    <mergeCell ref="H66:H67"/>
    <mergeCell ref="E76:E7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</vt:lpstr>
      <vt:lpstr>Indicadores </vt:lpstr>
    </vt:vector>
  </TitlesOfParts>
  <Company>Dixguel03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SubCientifica</dc:creator>
  <cp:lastModifiedBy>SST</cp:lastModifiedBy>
  <dcterms:created xsi:type="dcterms:W3CDTF">2020-09-08T12:30:02Z</dcterms:created>
  <dcterms:modified xsi:type="dcterms:W3CDTF">2022-01-31T15:21:30Z</dcterms:modified>
</cp:coreProperties>
</file>